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3"/>
  </bookViews>
  <sheets>
    <sheet name="预算总表" sheetId="1" r:id="rId1"/>
    <sheet name="收入预算表" sheetId="2" r:id="rId2"/>
    <sheet name="支出预算表" sheetId="3" r:id="rId3"/>
    <sheet name="财政拨款收支预算表" sheetId="4" r:id="rId4"/>
    <sheet name="一般公共预算预算" sheetId="5" r:id="rId5"/>
    <sheet name="基本支出预算" sheetId="6" r:id="rId6"/>
    <sheet name="政府性基金预算" sheetId="7" r:id="rId7"/>
    <sheet name="“三公经费”预算" sheetId="8" r:id="rId8"/>
  </sheets>
  <definedNames/>
  <calcPr fullCalcOnLoad="1"/>
</workbook>
</file>

<file path=xl/sharedStrings.xml><?xml version="1.0" encoding="utf-8"?>
<sst xmlns="http://schemas.openxmlformats.org/spreadsheetml/2006/main" count="424" uniqueCount="193">
  <si>
    <t>单位：万元</t>
  </si>
  <si>
    <t>收  入</t>
  </si>
  <si>
    <t>支  出</t>
  </si>
  <si>
    <t>项  目</t>
  </si>
  <si>
    <t>预算数</t>
  </si>
  <si>
    <t>项   目</t>
  </si>
  <si>
    <t>一、一般公共预算财政拨款收入</t>
  </si>
  <si>
    <t>一、一般公共服务支出</t>
  </si>
  <si>
    <t>二、政府性基金预算财政拨款收入</t>
  </si>
  <si>
    <t>二、教育支出</t>
  </si>
  <si>
    <t>三、事业收入</t>
  </si>
  <si>
    <t>三、文化旅游体育与传媒支出</t>
  </si>
  <si>
    <t>其中：专户核拨的事业收入</t>
  </si>
  <si>
    <t>四、社会保障和就业支出</t>
  </si>
  <si>
    <t>四、事业单位经营收入</t>
  </si>
  <si>
    <t>五、卫生健康支出</t>
  </si>
  <si>
    <t>五、上级补助收入</t>
  </si>
  <si>
    <t>六、节能环保支出</t>
  </si>
  <si>
    <t>六、附属单位上缴收入</t>
  </si>
  <si>
    <t>七、城乡社区支出</t>
  </si>
  <si>
    <t>七、其他收入</t>
  </si>
  <si>
    <t>八、农林水支出</t>
  </si>
  <si>
    <t>本年收入合计</t>
  </si>
  <si>
    <t>本年支出合计</t>
  </si>
  <si>
    <t>八、用事业基金弥补收支差额</t>
  </si>
  <si>
    <t>结转下年</t>
  </si>
  <si>
    <t>九、上年结转</t>
  </si>
  <si>
    <t>收  入  总  计</t>
  </si>
  <si>
    <t>支  出  总  计</t>
  </si>
  <si>
    <t>功能分类科目</t>
  </si>
  <si>
    <t>合计</t>
  </si>
  <si>
    <t>上年结转</t>
  </si>
  <si>
    <t>一般公共预算财政拨款收入</t>
  </si>
  <si>
    <t>政府性基金预算财政拨款收入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</si>
  <si>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</si>
  <si>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</si>
  <si>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</si>
  <si>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</si>
  <si>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</si>
  <si>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</si>
  <si>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科目编码</t>
  </si>
  <si>
    <t>科目名称</t>
  </si>
  <si>
    <t>金额</t>
  </si>
  <si>
    <t>205</t>
  </si>
  <si>
    <t>教育</t>
  </si>
  <si>
    <t>20502</t>
  </si>
  <si>
    <t>普通教育</t>
  </si>
  <si>
    <t>2050202</t>
  </si>
  <si>
    <t>小学教育</t>
  </si>
  <si>
    <t>2050299</t>
  </si>
  <si>
    <t>其他普通教育支出</t>
  </si>
  <si>
    <t>208</t>
  </si>
  <si>
    <t>社会保障和就业</t>
  </si>
  <si>
    <t>20805</t>
  </si>
  <si>
    <t>行政事业单位离退休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</si>
  <si>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</si>
  <si>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</si>
  <si>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</si>
  <si>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</si>
  <si>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</si>
  <si>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</si>
  <si>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</si>
  <si>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</si>
  <si>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</si>
  <si>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</si>
  <si>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</si>
  <si>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</si>
  <si>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2101103</t>
  </si>
  <si>
    <t>公务员医疗补助</t>
  </si>
  <si>
    <t/>
  </si>
  <si>
    <t>政府支出经济分类科目</t>
  </si>
  <si>
    <t>部门支出经济分类科目</t>
  </si>
  <si>
    <t>基本支出</t>
  </si>
  <si>
    <t>项目支出</t>
  </si>
  <si>
    <t>上缴上级支出</t>
  </si>
  <si>
    <t>事业单位经营支出</t>
  </si>
  <si>
    <t>对附属单位补助支出</t>
  </si>
  <si>
    <t>教育支出</t>
  </si>
  <si>
    <t>50501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</si>
  <si>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</si>
  <si>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</si>
  <si>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</si>
  <si>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</si>
  <si>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</si>
  <si>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</si>
  <si>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</si>
  <si>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30112</t>
  </si>
  <si>
    <t>其他社会保障缴费</t>
  </si>
  <si>
    <t>30113</t>
  </si>
  <si>
    <t>住房公积金</t>
  </si>
  <si>
    <t>50502</t>
  </si>
  <si>
    <t>商品和服务支出</t>
  </si>
  <si>
    <t>30208</t>
  </si>
  <si>
    <t>取暖费</t>
  </si>
  <si>
    <t>30201</t>
  </si>
  <si>
    <t>办公费</t>
  </si>
  <si>
    <t>30205</t>
  </si>
  <si>
    <t>水费</t>
  </si>
  <si>
    <t>30206</t>
  </si>
  <si>
    <t>电费</t>
  </si>
  <si>
    <t>30217</t>
  </si>
  <si>
    <t>公务接待费</t>
  </si>
  <si>
    <t>30229</t>
  </si>
  <si>
    <t>福利费</t>
  </si>
  <si>
    <t>30231</t>
  </si>
  <si>
    <t>公务用车运行维护费</t>
  </si>
  <si>
    <t>30216</t>
  </si>
  <si>
    <t>培训费</t>
  </si>
  <si>
    <t>30213</t>
  </si>
  <si>
    <t>维修（护）费</t>
  </si>
  <si>
    <t>30209</t>
  </si>
  <si>
    <t>物业管理费</t>
  </si>
  <si>
    <t>50999</t>
  </si>
  <si>
    <t>其他对个人和家庭补助</t>
  </si>
  <si>
    <t>30399</t>
  </si>
  <si>
    <t>其他对个人和家庭的补助</t>
  </si>
  <si>
    <t>其他普通高中债务支出</t>
  </si>
  <si>
    <t>50905</t>
  </si>
  <si>
    <t>离退休费</t>
  </si>
  <si>
    <t>30302</t>
  </si>
  <si>
    <t>退休费</t>
  </si>
  <si>
    <t>30299</t>
  </si>
  <si>
    <t>其他商品和服务支出</t>
  </si>
  <si>
    <t>50901</t>
  </si>
  <si>
    <t>社会福利和救助</t>
  </si>
  <si>
    <t>30305</t>
  </si>
  <si>
    <t>生活补助</t>
  </si>
  <si>
    <t>50102</t>
  </si>
  <si>
    <t>社会保障缴费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</si>
  <si>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</si>
  <si>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</si>
  <si>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</si>
  <si>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</si>
  <si>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</si>
  <si>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</si>
  <si>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</si>
  <si>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</si>
  <si>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收    入</t>
  </si>
  <si>
    <t>支    出</t>
  </si>
  <si>
    <t>一般公共预算财政拨款预算数</t>
  </si>
  <si>
    <t>政府性基金预算财政拨款预算数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</si>
  <si>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</si>
  <si>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</si>
  <si>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</si>
  <si>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</si>
  <si>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</si>
  <si>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　二、结转下年</t>
  </si>
  <si>
    <t>小计</t>
  </si>
  <si>
    <t>增减额</t>
  </si>
  <si>
    <t>增减%</t>
  </si>
  <si>
    <t>221</t>
  </si>
  <si>
    <t>住房保障支出</t>
  </si>
  <si>
    <t>2210203</t>
  </si>
  <si>
    <t>购房补贴</t>
  </si>
  <si>
    <t>经济分类科目</t>
  </si>
  <si>
    <t>人员支出</t>
  </si>
  <si>
    <t>公用支出</t>
  </si>
  <si>
    <t>对事业单位经常性补助</t>
  </si>
  <si>
    <t>奖金</t>
  </si>
  <si>
    <t>30199</t>
  </si>
  <si>
    <t>其他工资福利支出</t>
  </si>
  <si>
    <t>30207</t>
  </si>
  <si>
    <t>邮电费</t>
  </si>
  <si>
    <t>差旅费</t>
  </si>
  <si>
    <t>对个人和家庭补助支出</t>
  </si>
  <si>
    <t>抚恤金</t>
  </si>
  <si>
    <t>医疗费补助</t>
  </si>
  <si>
    <t>奖励金</t>
  </si>
  <si>
    <t>离休费</t>
  </si>
  <si>
    <t>合    计</t>
  </si>
  <si>
    <t>政府性基金财政拨款预算数</t>
  </si>
  <si>
    <t xml:space="preserve">                                  单位：万元</t>
  </si>
  <si>
    <t>项目</t>
  </si>
  <si>
    <t>1．因公出国（境）费用</t>
  </si>
  <si>
    <t>2．公务接待费</t>
  </si>
  <si>
    <t>3．公务用车费</t>
  </si>
  <si>
    <t>其中：（1）公务用车运行维护费</t>
  </si>
  <si>
    <t xml:space="preserve">      （2）公务用车购置</t>
  </si>
  <si>
    <t>大兴区魏善庄镇第二中心小学2021年收支预算总表</t>
  </si>
  <si>
    <t>大兴区魏善庄镇第二中心小学2021年收入预算表</t>
  </si>
  <si>
    <t>大兴区魏善庄镇第二中心小学2021年支出预算表</t>
  </si>
  <si>
    <t>大兴区魏善庄镇第二中心小学2021年财政拨款收支预算表</t>
  </si>
  <si>
    <r>
      <t>20</t>
    </r>
    <r>
      <rPr>
        <sz val="11"/>
        <color indexed="8"/>
        <rFont val="宋体"/>
        <family val="0"/>
      </rPr>
      <t>20</t>
    </r>
    <r>
      <rPr>
        <sz val="11"/>
        <color indexed="8"/>
        <rFont val="宋体"/>
        <family val="0"/>
      </rPr>
      <t>年执行数</t>
    </r>
  </si>
  <si>
    <r>
      <t>20</t>
    </r>
    <r>
      <rPr>
        <sz val="12"/>
        <rFont val="宋体"/>
        <family val="0"/>
      </rPr>
      <t>2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年年初预算数</t>
    </r>
  </si>
  <si>
    <r>
      <t>20</t>
    </r>
    <r>
      <rPr>
        <sz val="12"/>
        <rFont val="宋体"/>
        <family val="0"/>
      </rPr>
      <t>2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年预算数比上年执行数</t>
    </r>
  </si>
  <si>
    <t>大兴区魏善庄镇第二中心小学2021年一般公共预算财政拨款支出预算表</t>
  </si>
  <si>
    <r>
      <t>202</t>
    </r>
    <r>
      <rPr>
        <sz val="11"/>
        <rFont val="宋体"/>
        <family val="0"/>
      </rPr>
      <t>1</t>
    </r>
    <r>
      <rPr>
        <sz val="11"/>
        <rFont val="宋体"/>
        <family val="0"/>
      </rPr>
      <t>年基本支出</t>
    </r>
  </si>
  <si>
    <t>大兴区魏善庄镇第二中心小学2021年一般公共预算财政拨款基本支出预算表</t>
  </si>
  <si>
    <t>大兴区魏善庄镇第二中心小学2021年政府性基金预算财政拨款支出预算表</t>
  </si>
  <si>
    <r>
      <t>20</t>
    </r>
    <r>
      <rPr>
        <sz val="11"/>
        <color indexed="8"/>
        <rFont val="宋体"/>
        <family val="0"/>
      </rPr>
      <t>20</t>
    </r>
    <r>
      <rPr>
        <sz val="12"/>
        <rFont val="宋体"/>
        <family val="0"/>
      </rPr>
      <t>年初预算数</t>
    </r>
  </si>
  <si>
    <r>
      <t>20</t>
    </r>
    <r>
      <rPr>
        <sz val="11"/>
        <color indexed="8"/>
        <rFont val="宋体"/>
        <family val="0"/>
      </rPr>
      <t>20</t>
    </r>
    <r>
      <rPr>
        <sz val="12"/>
        <rFont val="宋体"/>
        <family val="0"/>
      </rPr>
      <t>年预算执行数</t>
    </r>
  </si>
  <si>
    <r>
      <t>202</t>
    </r>
    <r>
      <rPr>
        <sz val="11"/>
        <color indexed="8"/>
        <rFont val="宋体"/>
        <family val="0"/>
      </rPr>
      <t>1</t>
    </r>
    <r>
      <rPr>
        <sz val="12"/>
        <rFont val="宋体"/>
        <family val="0"/>
      </rPr>
      <t>年预算数</t>
    </r>
  </si>
  <si>
    <t xml:space="preserve">大兴区魏善庄镇第二中心小学2021年一般公共预算“三公经费”
财政拨款支出预算表
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</si>
</sst>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2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b/>
      <sz val="10.5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5" fillId="34" borderId="0" xfId="0" applyFont="1" applyFill="1" applyAlignment="1">
      <alignment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9" fontId="9" fillId="0" borderId="0" xfId="0" applyNumberFormat="1" applyFont="1" applyBorder="1" applyAlignment="1">
      <alignment horizontal="right" wrapText="1"/>
    </xf>
    <xf numFmtId="0" fontId="11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vertical="center"/>
    </xf>
    <xf numFmtId="9" fontId="3" fillId="0" borderId="0" xfId="0" applyNumberFormat="1" applyFont="1" applyBorder="1" applyAlignment="1">
      <alignment horizontal="right" wrapText="1"/>
    </xf>
    <xf numFmtId="0" fontId="6" fillId="33" borderId="10" xfId="0" applyFont="1" applyFill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right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6" fillId="33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35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6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20" sqref="B20"/>
    </sheetView>
  </sheetViews>
  <sheetFormatPr defaultColWidth="9.00390625" defaultRowHeight="14.25"/>
  <cols>
    <col min="1" max="1" width="33.875" style="0" bestFit="1" customWidth="1"/>
    <col min="2" max="2" width="8.50390625" style="0" bestFit="1" customWidth="1"/>
    <col min="3" max="3" width="29.375" style="0" bestFit="1" customWidth="1"/>
    <col min="4" max="4" width="9.625" style="0" bestFit="1" customWidth="1"/>
  </cols>
  <sheetData>
    <row r="1" spans="1:4" ht="22.5">
      <c r="A1" s="36" t="s">
        <v>178</v>
      </c>
      <c r="B1" s="36"/>
      <c r="C1" s="36"/>
      <c r="D1" s="36"/>
    </row>
    <row r="2" spans="1:4" ht="14.25">
      <c r="A2" s="1"/>
      <c r="B2" s="1"/>
      <c r="C2" s="1"/>
      <c r="D2" s="2" t="s">
        <v>0</v>
      </c>
    </row>
    <row r="3" spans="1:4" ht="14.25">
      <c r="A3" s="37" t="s">
        <v>1</v>
      </c>
      <c r="B3" s="37"/>
      <c r="C3" s="37" t="s">
        <v>2</v>
      </c>
      <c r="D3" s="37"/>
    </row>
    <row r="4" spans="1:4" ht="14.25">
      <c r="A4" s="3" t="s">
        <v>3</v>
      </c>
      <c r="B4" s="3" t="s">
        <v>4</v>
      </c>
      <c r="C4" s="3" t="s">
        <v>5</v>
      </c>
      <c r="D4" s="3" t="s">
        <v>4</v>
      </c>
    </row>
    <row r="5" spans="1:4" ht="14.25">
      <c r="A5" s="4" t="s">
        <v>6</v>
      </c>
      <c r="B5" s="4">
        <v>3390.36</v>
      </c>
      <c r="C5" s="4" t="s">
        <v>7</v>
      </c>
      <c r="D5" s="4"/>
    </row>
    <row r="6" spans="1:4" ht="14.25">
      <c r="A6" s="4" t="s">
        <v>8</v>
      </c>
      <c r="B6" s="4"/>
      <c r="C6" s="4" t="s">
        <v>9</v>
      </c>
      <c r="D6" s="4">
        <v>2758.85</v>
      </c>
    </row>
    <row r="7" spans="1:4" ht="14.25">
      <c r="A7" s="4" t="s">
        <v>10</v>
      </c>
      <c r="B7" s="4"/>
      <c r="C7" s="4" t="s">
        <v>11</v>
      </c>
      <c r="D7" s="4"/>
    </row>
    <row r="8" spans="1:4" ht="14.25">
      <c r="A8" s="4" t="s">
        <v>12</v>
      </c>
      <c r="B8" s="4"/>
      <c r="C8" s="4" t="s">
        <v>13</v>
      </c>
      <c r="D8" s="4">
        <v>400.81</v>
      </c>
    </row>
    <row r="9" spans="1:4" ht="14.25">
      <c r="A9" s="4" t="s">
        <v>14</v>
      </c>
      <c r="B9" s="4"/>
      <c r="C9" s="4" t="s">
        <v>15</v>
      </c>
      <c r="D9" s="4">
        <v>230.7</v>
      </c>
    </row>
    <row r="10" spans="1:4" ht="14.25">
      <c r="A10" s="4" t="s">
        <v>16</v>
      </c>
      <c r="B10" s="4"/>
      <c r="C10" s="4" t="s">
        <v>17</v>
      </c>
      <c r="D10" s="4"/>
    </row>
    <row r="11" spans="1:4" ht="14.25">
      <c r="A11" s="4" t="s">
        <v>18</v>
      </c>
      <c r="B11" s="4"/>
      <c r="C11" s="4" t="s">
        <v>19</v>
      </c>
      <c r="D11" s="4"/>
    </row>
    <row r="12" spans="1:4" ht="14.25">
      <c r="A12" s="4" t="s">
        <v>20</v>
      </c>
      <c r="B12" s="4"/>
      <c r="C12" s="4" t="s">
        <v>21</v>
      </c>
      <c r="D12" s="4"/>
    </row>
    <row r="13" spans="1:4" ht="14.25">
      <c r="A13" s="4"/>
      <c r="B13" s="4"/>
      <c r="C13" s="4"/>
      <c r="D13" s="4"/>
    </row>
    <row r="14" spans="1:4" ht="14.25">
      <c r="A14" s="4"/>
      <c r="B14" s="4"/>
      <c r="C14" s="4"/>
      <c r="D14" s="4"/>
    </row>
    <row r="15" spans="1:4" ht="14.25">
      <c r="A15" s="4"/>
      <c r="B15" s="4"/>
      <c r="C15" s="4"/>
      <c r="D15" s="4"/>
    </row>
    <row r="16" spans="1:4" ht="14.25">
      <c r="A16" s="4" t="s">
        <v>22</v>
      </c>
      <c r="B16" s="4">
        <f>SUM(B5:B14)</f>
        <v>3390.36</v>
      </c>
      <c r="C16" s="4" t="s">
        <v>23</v>
      </c>
      <c r="D16" s="4">
        <f>SUM(D5:D14)</f>
        <v>3390.3599999999997</v>
      </c>
    </row>
    <row r="17" spans="1:4" ht="14.25">
      <c r="A17" s="4" t="s">
        <v>24</v>
      </c>
      <c r="B17" s="4"/>
      <c r="C17" s="4" t="s">
        <v>25</v>
      </c>
      <c r="D17" s="4"/>
    </row>
    <row r="18" spans="1:4" ht="14.25">
      <c r="A18" s="4" t="s">
        <v>26</v>
      </c>
      <c r="B18" s="4"/>
      <c r="C18" s="4"/>
      <c r="D18" s="4"/>
    </row>
    <row r="19" spans="1:4" ht="14.25">
      <c r="A19" s="4"/>
      <c r="B19" s="4"/>
      <c r="C19" s="4"/>
      <c r="D19" s="4"/>
    </row>
    <row r="20" spans="1:4" ht="14.25">
      <c r="A20" s="4" t="s">
        <v>27</v>
      </c>
      <c r="B20" s="4">
        <f>SUM(B16:B18)</f>
        <v>3390.36</v>
      </c>
      <c r="C20" s="4" t="s">
        <v>28</v>
      </c>
      <c r="D20" s="4">
        <f>SUM(D16:D18)</f>
        <v>3390.3599999999997</v>
      </c>
    </row>
  </sheetData>
  <sheetProtection/>
  <mergeCells count="3">
    <mergeCell ref="A1:D1"/>
    <mergeCell ref="A3:B3"/>
    <mergeCell ref="C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E11" sqref="E11"/>
    </sheetView>
  </sheetViews>
  <sheetFormatPr defaultColWidth="9.00390625" defaultRowHeight="14.25"/>
  <cols>
    <col min="2" max="2" width="36.125" style="0" bestFit="1" customWidth="1"/>
    <col min="3" max="3" width="8.50390625" style="0" bestFit="1" customWidth="1"/>
    <col min="5" max="5" width="25.50390625" style="0" bestFit="1" customWidth="1"/>
    <col min="6" max="6" width="27.625" style="0" bestFit="1" customWidth="1"/>
    <col min="7" max="7" width="5.25390625" style="0" bestFit="1" customWidth="1"/>
    <col min="9" max="9" width="17.25390625" style="0" bestFit="1" customWidth="1"/>
    <col min="10" max="10" width="13.00390625" style="0" bestFit="1" customWidth="1"/>
    <col min="11" max="11" width="17.25390625" style="0" bestFit="1" customWidth="1"/>
    <col min="13" max="13" width="23.50390625" style="0" bestFit="1" customWidth="1"/>
  </cols>
  <sheetData>
    <row r="1" spans="1:13" ht="22.5">
      <c r="A1" s="36" t="s">
        <v>179</v>
      </c>
      <c r="B1" s="36"/>
      <c r="C1" s="36"/>
      <c r="D1" s="36"/>
      <c r="E1" s="36"/>
      <c r="F1" s="36"/>
      <c r="G1" s="41"/>
      <c r="H1" s="36"/>
      <c r="I1" s="36"/>
      <c r="J1" s="36"/>
      <c r="K1" s="36"/>
      <c r="L1" s="36"/>
      <c r="M1" s="36"/>
    </row>
    <row r="2" spans="1:13" ht="14.25">
      <c r="A2" s="5"/>
      <c r="B2" s="5"/>
      <c r="C2" s="6"/>
      <c r="D2" s="5"/>
      <c r="E2" s="5"/>
      <c r="F2" s="5"/>
      <c r="G2" s="7"/>
      <c r="H2" s="5"/>
      <c r="I2" s="5"/>
      <c r="J2" s="5"/>
      <c r="K2" s="5"/>
      <c r="L2" s="42" t="s">
        <v>0</v>
      </c>
      <c r="M2" s="42"/>
    </row>
    <row r="3" spans="1:13" ht="14.25">
      <c r="A3" s="40" t="s">
        <v>29</v>
      </c>
      <c r="B3" s="40"/>
      <c r="C3" s="43" t="s">
        <v>30</v>
      </c>
      <c r="D3" s="40" t="s">
        <v>31</v>
      </c>
      <c r="E3" s="40" t="s">
        <v>32</v>
      </c>
      <c r="F3" s="40" t="s">
        <v>33</v>
      </c>
      <c r="G3" s="38" t="s">
        <v>34</v>
      </c>
      <c r="H3" s="39"/>
      <c r="I3" s="40" t="s">
        <v>35</v>
      </c>
      <c r="J3" s="40" t="s">
        <v>36</v>
      </c>
      <c r="K3" s="40" t="s">
        <v>37</v>
      </c>
      <c r="L3" s="40" t="s">
        <v>38</v>
      </c>
      <c r="M3" s="40" t="s">
        <v>39</v>
      </c>
    </row>
    <row r="4" spans="1:13" ht="40.5">
      <c r="A4" s="8" t="s">
        <v>40</v>
      </c>
      <c r="B4" s="8" t="s">
        <v>41</v>
      </c>
      <c r="C4" s="43"/>
      <c r="D4" s="40"/>
      <c r="E4" s="40"/>
      <c r="F4" s="40"/>
      <c r="G4" s="8" t="s">
        <v>42</v>
      </c>
      <c r="H4" s="8" t="s">
        <v>12</v>
      </c>
      <c r="I4" s="40"/>
      <c r="J4" s="40"/>
      <c r="K4" s="40"/>
      <c r="L4" s="40"/>
      <c r="M4" s="40"/>
    </row>
    <row r="5" spans="1:13" ht="14.25">
      <c r="A5" s="4" t="s">
        <v>43</v>
      </c>
      <c r="B5" s="4" t="s">
        <v>44</v>
      </c>
      <c r="C5" s="4">
        <v>2758.85</v>
      </c>
      <c r="D5" s="4"/>
      <c r="E5" s="4">
        <v>2758.85</v>
      </c>
      <c r="F5" s="4"/>
      <c r="G5" s="4"/>
      <c r="H5" s="4"/>
      <c r="I5" s="4"/>
      <c r="J5" s="4"/>
      <c r="K5" s="4"/>
      <c r="L5" s="4"/>
      <c r="M5" s="4"/>
    </row>
    <row r="6" spans="1:13" ht="14.25">
      <c r="A6" s="4" t="s">
        <v>45</v>
      </c>
      <c r="B6" s="4" t="s">
        <v>46</v>
      </c>
      <c r="C6" s="4">
        <v>2758.85</v>
      </c>
      <c r="D6" s="4"/>
      <c r="E6" s="4">
        <v>2758.85</v>
      </c>
      <c r="F6" s="4"/>
      <c r="G6" s="4"/>
      <c r="H6" s="4"/>
      <c r="I6" s="4"/>
      <c r="J6" s="4"/>
      <c r="K6" s="4"/>
      <c r="L6" s="4"/>
      <c r="M6" s="4"/>
    </row>
    <row r="7" spans="1:13" ht="14.25">
      <c r="A7" s="4" t="s">
        <v>47</v>
      </c>
      <c r="B7" s="4" t="s">
        <v>48</v>
      </c>
      <c r="C7" s="4">
        <v>2480.34</v>
      </c>
      <c r="D7" s="4"/>
      <c r="E7" s="4">
        <v>2480.34</v>
      </c>
      <c r="F7" s="4"/>
      <c r="G7" s="4"/>
      <c r="H7" s="4"/>
      <c r="I7" s="4"/>
      <c r="J7" s="4"/>
      <c r="K7" s="4"/>
      <c r="L7" s="4"/>
      <c r="M7" s="4"/>
    </row>
    <row r="8" spans="1:13" ht="14.25">
      <c r="A8" s="4" t="s">
        <v>49</v>
      </c>
      <c r="B8" s="4" t="s">
        <v>50</v>
      </c>
      <c r="C8" s="4">
        <v>278.51</v>
      </c>
      <c r="D8" s="4"/>
      <c r="E8" s="4">
        <v>278.51</v>
      </c>
      <c r="F8" s="4"/>
      <c r="G8" s="4"/>
      <c r="H8" s="4"/>
      <c r="I8" s="4"/>
      <c r="J8" s="4"/>
      <c r="K8" s="4"/>
      <c r="L8" s="4"/>
      <c r="M8" s="4"/>
    </row>
    <row r="9" spans="1:13" ht="14.25">
      <c r="A9" s="4" t="s">
        <v>51</v>
      </c>
      <c r="B9" s="4" t="s">
        <v>52</v>
      </c>
      <c r="C9" s="4">
        <v>400.81</v>
      </c>
      <c r="D9" s="4"/>
      <c r="E9" s="4">
        <v>400.81</v>
      </c>
      <c r="F9" s="4"/>
      <c r="G9" s="4"/>
      <c r="H9" s="4"/>
      <c r="I9" s="4"/>
      <c r="J9" s="4"/>
      <c r="K9" s="4"/>
      <c r="L9" s="4"/>
      <c r="M9" s="4"/>
    </row>
    <row r="10" spans="1:13" ht="14.25">
      <c r="A10" s="4" t="s">
        <v>53</v>
      </c>
      <c r="B10" s="4" t="s">
        <v>54</v>
      </c>
      <c r="C10" s="4">
        <v>400.81</v>
      </c>
      <c r="D10" s="4"/>
      <c r="E10" s="4">
        <v>400.81</v>
      </c>
      <c r="F10" s="4"/>
      <c r="G10" s="4"/>
      <c r="H10" s="4"/>
      <c r="I10" s="4"/>
      <c r="J10" s="4"/>
      <c r="K10" s="4"/>
      <c r="L10" s="4"/>
      <c r="M10" s="4"/>
    </row>
    <row r="11" spans="1:13" ht="14.25">
      <c r="A11" s="4" t="s">
        <v>55</v>
      </c>
      <c r="B11" s="4" t="s">
        <v>56</v>
      </c>
      <c r="C11" s="4">
        <v>68.11</v>
      </c>
      <c r="D11" s="4"/>
      <c r="E11" s="4">
        <v>68.11</v>
      </c>
      <c r="F11" s="4"/>
      <c r="G11" s="4"/>
      <c r="H11" s="4"/>
      <c r="I11" s="4"/>
      <c r="J11" s="4"/>
      <c r="K11" s="4"/>
      <c r="L11" s="4"/>
      <c r="M11" s="4"/>
    </row>
    <row r="12" spans="1:13" ht="14.25">
      <c r="A12" s="4" t="s">
        <v>57</v>
      </c>
      <c r="B12" s="4" t="s">
        <v>58</v>
      </c>
      <c r="C12" s="4">
        <v>221.8</v>
      </c>
      <c r="D12" s="4"/>
      <c r="E12" s="4">
        <v>221.8</v>
      </c>
      <c r="F12" s="4"/>
      <c r="G12" s="4"/>
      <c r="H12" s="4"/>
      <c r="I12" s="4"/>
      <c r="J12" s="4"/>
      <c r="K12" s="4"/>
      <c r="L12" s="4"/>
      <c r="M12" s="4"/>
    </row>
    <row r="13" spans="1:13" ht="14.25">
      <c r="A13" s="4" t="s">
        <v>59</v>
      </c>
      <c r="B13" s="4" t="s">
        <v>60</v>
      </c>
      <c r="C13" s="4">
        <v>110.9</v>
      </c>
      <c r="D13" s="4"/>
      <c r="E13" s="4">
        <v>110.9</v>
      </c>
      <c r="F13" s="4"/>
      <c r="G13" s="4"/>
      <c r="H13" s="4"/>
      <c r="I13" s="4"/>
      <c r="J13" s="4"/>
      <c r="K13" s="4"/>
      <c r="L13" s="4"/>
      <c r="M13" s="4"/>
    </row>
    <row r="14" spans="1:13" ht="14.25">
      <c r="A14" s="4" t="s">
        <v>61</v>
      </c>
      <c r="B14" s="4" t="s">
        <v>62</v>
      </c>
      <c r="C14" s="4">
        <v>230.7</v>
      </c>
      <c r="D14" s="4"/>
      <c r="E14" s="4">
        <v>230.7</v>
      </c>
      <c r="F14" s="4"/>
      <c r="G14" s="4"/>
      <c r="H14" s="4"/>
      <c r="I14" s="4"/>
      <c r="J14" s="4"/>
      <c r="K14" s="4"/>
      <c r="L14" s="4"/>
      <c r="M14" s="4"/>
    </row>
    <row r="15" spans="1:13" ht="14.25">
      <c r="A15" s="4" t="s">
        <v>63</v>
      </c>
      <c r="B15" s="4" t="s">
        <v>64</v>
      </c>
      <c r="C15" s="4">
        <v>230.7</v>
      </c>
      <c r="D15" s="4"/>
      <c r="E15" s="4">
        <v>230.7</v>
      </c>
      <c r="F15" s="4"/>
      <c r="G15" s="4"/>
      <c r="H15" s="4"/>
      <c r="I15" s="4"/>
      <c r="J15" s="4"/>
      <c r="K15" s="4"/>
      <c r="L15" s="4"/>
      <c r="M15" s="4"/>
    </row>
    <row r="16" spans="1:13" ht="14.25">
      <c r="A16" s="4" t="s">
        <v>65</v>
      </c>
      <c r="B16" s="4" t="s">
        <v>66</v>
      </c>
      <c r="C16" s="4">
        <v>180.5</v>
      </c>
      <c r="D16" s="4"/>
      <c r="E16" s="4">
        <v>180.5</v>
      </c>
      <c r="F16" s="4"/>
      <c r="G16" s="4"/>
      <c r="H16" s="4"/>
      <c r="I16" s="4"/>
      <c r="J16" s="4"/>
      <c r="K16" s="4"/>
      <c r="L16" s="4"/>
      <c r="M16" s="4"/>
    </row>
    <row r="17" spans="1:13" ht="14.25">
      <c r="A17" s="4" t="s">
        <v>67</v>
      </c>
      <c r="B17" s="4" t="s">
        <v>68</v>
      </c>
      <c r="C17" s="4">
        <v>50.2</v>
      </c>
      <c r="D17" s="4"/>
      <c r="E17" s="4">
        <v>50.2</v>
      </c>
      <c r="F17" s="4"/>
      <c r="G17" s="4"/>
      <c r="H17" s="4"/>
      <c r="I17" s="4"/>
      <c r="J17" s="4"/>
      <c r="K17" s="4"/>
      <c r="L17" s="4"/>
      <c r="M17" s="4"/>
    </row>
    <row r="18" spans="1:13" ht="14.25">
      <c r="A18" s="4" t="s">
        <v>30</v>
      </c>
      <c r="B18" s="4" t="s">
        <v>69</v>
      </c>
      <c r="C18" s="4">
        <v>3390.36</v>
      </c>
      <c r="D18" s="4"/>
      <c r="E18" s="4">
        <v>3390.36</v>
      </c>
      <c r="F18" s="4"/>
      <c r="G18" s="4"/>
      <c r="H18" s="4"/>
      <c r="I18" s="4"/>
      <c r="J18" s="4"/>
      <c r="K18" s="4"/>
      <c r="L18" s="4"/>
      <c r="M18" s="4"/>
    </row>
  </sheetData>
  <sheetProtection/>
  <mergeCells count="13">
    <mergeCell ref="A1:M1"/>
    <mergeCell ref="L2:M2"/>
    <mergeCell ref="A3:B3"/>
    <mergeCell ref="C3:C4"/>
    <mergeCell ref="D3:D4"/>
    <mergeCell ref="E3:E4"/>
    <mergeCell ref="F3:F4"/>
    <mergeCell ref="G3:H3"/>
    <mergeCell ref="I3:I4"/>
    <mergeCell ref="J3:J4"/>
    <mergeCell ref="K3:K4"/>
    <mergeCell ref="L3:L4"/>
    <mergeCell ref="M3:M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C1">
      <selection activeCell="F15" sqref="F15"/>
    </sheetView>
  </sheetViews>
  <sheetFormatPr defaultColWidth="9.00390625" defaultRowHeight="14.25"/>
  <cols>
    <col min="1" max="1" width="8.50390625" style="0" bestFit="1" customWidth="1"/>
    <col min="2" max="2" width="36.125" style="0" bestFit="1" customWidth="1"/>
    <col min="3" max="3" width="8.00390625" style="0" bestFit="1" customWidth="1"/>
    <col min="4" max="4" width="22.75390625" style="0" bestFit="1" customWidth="1"/>
    <col min="5" max="5" width="8.00390625" style="0" bestFit="1" customWidth="1"/>
    <col min="6" max="6" width="31.625" style="0" bestFit="1" customWidth="1"/>
    <col min="7" max="8" width="9.50390625" style="0" bestFit="1" customWidth="1"/>
    <col min="9" max="9" width="8.00390625" style="0" bestFit="1" customWidth="1"/>
    <col min="10" max="10" width="11.375" style="0" bestFit="1" customWidth="1"/>
    <col min="11" max="11" width="15.00390625" style="0" bestFit="1" customWidth="1"/>
    <col min="12" max="12" width="16.75390625" style="0" bestFit="1" customWidth="1"/>
  </cols>
  <sheetData>
    <row r="1" spans="1:12" ht="20.25">
      <c r="A1" s="44" t="s">
        <v>180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0.2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3" t="s">
        <v>0</v>
      </c>
    </row>
    <row r="3" spans="1:12" ht="14.25">
      <c r="A3" s="45" t="s">
        <v>29</v>
      </c>
      <c r="B3" s="46"/>
      <c r="C3" s="45" t="s">
        <v>70</v>
      </c>
      <c r="D3" s="46"/>
      <c r="E3" s="45" t="s">
        <v>71</v>
      </c>
      <c r="F3" s="46"/>
      <c r="G3" s="47" t="s">
        <v>30</v>
      </c>
      <c r="H3" s="47" t="s">
        <v>72</v>
      </c>
      <c r="I3" s="47" t="s">
        <v>73</v>
      </c>
      <c r="J3" s="47" t="s">
        <v>74</v>
      </c>
      <c r="K3" s="47" t="s">
        <v>75</v>
      </c>
      <c r="L3" s="47" t="s">
        <v>76</v>
      </c>
    </row>
    <row r="4" spans="1:12" ht="14.25">
      <c r="A4" s="14" t="s">
        <v>40</v>
      </c>
      <c r="B4" s="15" t="s">
        <v>41</v>
      </c>
      <c r="C4" s="15" t="s">
        <v>40</v>
      </c>
      <c r="D4" s="15" t="s">
        <v>41</v>
      </c>
      <c r="E4" s="15" t="s">
        <v>40</v>
      </c>
      <c r="F4" s="15" t="s">
        <v>41</v>
      </c>
      <c r="G4" s="48"/>
      <c r="H4" s="48"/>
      <c r="I4" s="48"/>
      <c r="J4" s="48"/>
      <c r="K4" s="48"/>
      <c r="L4" s="48"/>
    </row>
    <row r="5" spans="1:12" ht="14.25">
      <c r="A5" s="4" t="s">
        <v>43</v>
      </c>
      <c r="B5" s="4" t="s">
        <v>77</v>
      </c>
      <c r="C5" s="4"/>
      <c r="D5" s="4"/>
      <c r="E5" s="4"/>
      <c r="F5" s="4"/>
      <c r="G5" s="4">
        <f>H5+I5</f>
        <v>2758.8540000000003</v>
      </c>
      <c r="H5" s="4">
        <v>2170.3440000000005</v>
      </c>
      <c r="I5" s="4">
        <v>588.51</v>
      </c>
      <c r="J5" s="4"/>
      <c r="K5" s="4"/>
      <c r="L5" s="4"/>
    </row>
    <row r="6" spans="1:12" ht="14.25">
      <c r="A6" s="4" t="s">
        <v>45</v>
      </c>
      <c r="B6" s="4" t="s">
        <v>46</v>
      </c>
      <c r="C6" s="4"/>
      <c r="D6" s="4"/>
      <c r="E6" s="4"/>
      <c r="F6" s="4"/>
      <c r="G6" s="4">
        <f>H6+I6</f>
        <v>2758.8540000000003</v>
      </c>
      <c r="H6" s="4">
        <v>2170.3440000000005</v>
      </c>
      <c r="I6" s="4">
        <v>588.51</v>
      </c>
      <c r="J6" s="4"/>
      <c r="K6" s="4"/>
      <c r="L6" s="4"/>
    </row>
    <row r="7" spans="1:12" ht="14.25">
      <c r="A7" s="4" t="s">
        <v>47</v>
      </c>
      <c r="B7" s="4" t="s">
        <v>48</v>
      </c>
      <c r="C7" s="4" t="s">
        <v>78</v>
      </c>
      <c r="D7" s="4" t="s">
        <v>79</v>
      </c>
      <c r="E7" s="4" t="s">
        <v>80</v>
      </c>
      <c r="F7" s="4" t="s">
        <v>81</v>
      </c>
      <c r="G7" s="4">
        <f aca="true" t="shared" si="0" ref="G7:G21">H7+I7</f>
        <v>292.1</v>
      </c>
      <c r="H7" s="4">
        <v>292.1</v>
      </c>
      <c r="I7" s="4"/>
      <c r="J7" s="4"/>
      <c r="K7" s="4"/>
      <c r="L7" s="4"/>
    </row>
    <row r="8" spans="1:12" ht="14.25">
      <c r="A8" s="4" t="s">
        <v>47</v>
      </c>
      <c r="B8" s="4" t="s">
        <v>48</v>
      </c>
      <c r="C8" s="4" t="s">
        <v>78</v>
      </c>
      <c r="D8" s="4" t="s">
        <v>79</v>
      </c>
      <c r="E8" s="4" t="s">
        <v>82</v>
      </c>
      <c r="F8" s="4" t="s">
        <v>83</v>
      </c>
      <c r="G8" s="4">
        <f t="shared" si="0"/>
        <v>200.8</v>
      </c>
      <c r="H8" s="4">
        <v>200.8</v>
      </c>
      <c r="I8" s="4"/>
      <c r="J8" s="4"/>
      <c r="K8" s="4"/>
      <c r="L8" s="4"/>
    </row>
    <row r="9" spans="1:12" ht="14.25">
      <c r="A9" s="4" t="s">
        <v>47</v>
      </c>
      <c r="B9" s="4" t="s">
        <v>48</v>
      </c>
      <c r="C9" s="4" t="s">
        <v>78</v>
      </c>
      <c r="D9" s="4" t="s">
        <v>79</v>
      </c>
      <c r="E9" s="4" t="s">
        <v>84</v>
      </c>
      <c r="F9" s="4" t="s">
        <v>85</v>
      </c>
      <c r="G9" s="4">
        <f t="shared" si="0"/>
        <v>1076</v>
      </c>
      <c r="H9" s="4">
        <v>1076</v>
      </c>
      <c r="I9" s="4"/>
      <c r="J9" s="4"/>
      <c r="K9" s="4"/>
      <c r="L9" s="4"/>
    </row>
    <row r="10" spans="1:12" ht="14.25">
      <c r="A10" s="4" t="s">
        <v>47</v>
      </c>
      <c r="B10" s="4" t="s">
        <v>48</v>
      </c>
      <c r="C10" s="4" t="s">
        <v>78</v>
      </c>
      <c r="D10" s="4" t="s">
        <v>79</v>
      </c>
      <c r="E10" s="4" t="s">
        <v>86</v>
      </c>
      <c r="F10" s="4" t="s">
        <v>87</v>
      </c>
      <c r="G10" s="4">
        <f t="shared" si="0"/>
        <v>17.5</v>
      </c>
      <c r="H10" s="4">
        <v>17.5</v>
      </c>
      <c r="I10" s="4"/>
      <c r="J10" s="4"/>
      <c r="K10" s="4"/>
      <c r="L10" s="4"/>
    </row>
    <row r="11" spans="1:12" ht="14.25">
      <c r="A11" s="4" t="s">
        <v>47</v>
      </c>
      <c r="B11" s="4" t="s">
        <v>48</v>
      </c>
      <c r="C11" s="4" t="s">
        <v>78</v>
      </c>
      <c r="D11" s="4" t="s">
        <v>79</v>
      </c>
      <c r="E11" s="4" t="s">
        <v>88</v>
      </c>
      <c r="F11" s="4" t="s">
        <v>89</v>
      </c>
      <c r="G11" s="4">
        <f t="shared" si="0"/>
        <v>176.1</v>
      </c>
      <c r="H11" s="4">
        <v>176.1</v>
      </c>
      <c r="I11" s="4"/>
      <c r="J11" s="4"/>
      <c r="K11" s="4"/>
      <c r="L11" s="4"/>
    </row>
    <row r="12" spans="1:12" ht="14.25">
      <c r="A12" s="4" t="s">
        <v>47</v>
      </c>
      <c r="B12" s="4" t="s">
        <v>48</v>
      </c>
      <c r="C12" s="4" t="s">
        <v>90</v>
      </c>
      <c r="D12" s="4" t="s">
        <v>91</v>
      </c>
      <c r="E12" s="4" t="s">
        <v>92</v>
      </c>
      <c r="F12" s="4" t="s">
        <v>93</v>
      </c>
      <c r="G12" s="4">
        <f t="shared" si="0"/>
        <v>80.4414</v>
      </c>
      <c r="H12" s="4">
        <v>80.4414</v>
      </c>
      <c r="I12" s="4"/>
      <c r="J12" s="4"/>
      <c r="K12" s="4"/>
      <c r="L12" s="4"/>
    </row>
    <row r="13" spans="1:12" ht="14.25">
      <c r="A13" s="4" t="s">
        <v>47</v>
      </c>
      <c r="B13" s="4" t="s">
        <v>48</v>
      </c>
      <c r="C13" s="4" t="s">
        <v>90</v>
      </c>
      <c r="D13" s="4" t="s">
        <v>91</v>
      </c>
      <c r="E13" s="4" t="s">
        <v>94</v>
      </c>
      <c r="F13" s="4" t="s">
        <v>95</v>
      </c>
      <c r="G13" s="4">
        <f t="shared" si="0"/>
        <v>343.13300000000004</v>
      </c>
      <c r="H13" s="4">
        <v>133.133</v>
      </c>
      <c r="I13" s="4">
        <v>210</v>
      </c>
      <c r="J13" s="4"/>
      <c r="K13" s="4"/>
      <c r="L13" s="4"/>
    </row>
    <row r="14" spans="1:12" ht="14.25">
      <c r="A14" s="4" t="s">
        <v>47</v>
      </c>
      <c r="B14" s="4" t="s">
        <v>48</v>
      </c>
      <c r="C14" s="4" t="s">
        <v>90</v>
      </c>
      <c r="D14" s="4" t="s">
        <v>91</v>
      </c>
      <c r="E14" s="4" t="s">
        <v>96</v>
      </c>
      <c r="F14" s="4" t="s">
        <v>97</v>
      </c>
      <c r="G14" s="4">
        <f t="shared" si="0"/>
        <v>3</v>
      </c>
      <c r="H14" s="4">
        <v>3</v>
      </c>
      <c r="I14" s="4"/>
      <c r="J14" s="4"/>
      <c r="K14" s="4"/>
      <c r="L14" s="4"/>
    </row>
    <row r="15" spans="1:12" ht="14.25">
      <c r="A15" s="4" t="s">
        <v>47</v>
      </c>
      <c r="B15" s="4" t="s">
        <v>48</v>
      </c>
      <c r="C15" s="4" t="s">
        <v>90</v>
      </c>
      <c r="D15" s="4" t="s">
        <v>91</v>
      </c>
      <c r="E15" s="4" t="s">
        <v>98</v>
      </c>
      <c r="F15" s="4" t="s">
        <v>99</v>
      </c>
      <c r="G15" s="4">
        <f t="shared" si="0"/>
        <v>85</v>
      </c>
      <c r="H15" s="4">
        <v>85</v>
      </c>
      <c r="I15" s="4"/>
      <c r="J15" s="4"/>
      <c r="K15" s="4"/>
      <c r="L15" s="4"/>
    </row>
    <row r="16" spans="1:12" ht="14.25">
      <c r="A16" s="4" t="s">
        <v>47</v>
      </c>
      <c r="B16" s="4" t="s">
        <v>48</v>
      </c>
      <c r="C16" s="4" t="s">
        <v>90</v>
      </c>
      <c r="D16" s="4" t="s">
        <v>91</v>
      </c>
      <c r="E16" s="4" t="s">
        <v>100</v>
      </c>
      <c r="F16" s="4" t="s">
        <v>101</v>
      </c>
      <c r="G16" s="4">
        <f t="shared" si="0"/>
        <v>2.7</v>
      </c>
      <c r="H16" s="4">
        <v>2.7</v>
      </c>
      <c r="I16" s="4"/>
      <c r="J16" s="4"/>
      <c r="K16" s="4"/>
      <c r="L16" s="4"/>
    </row>
    <row r="17" spans="1:12" ht="14.25">
      <c r="A17" s="4" t="s">
        <v>47</v>
      </c>
      <c r="B17" s="4" t="s">
        <v>48</v>
      </c>
      <c r="C17" s="4" t="s">
        <v>90</v>
      </c>
      <c r="D17" s="4" t="s">
        <v>91</v>
      </c>
      <c r="E17" s="4" t="s">
        <v>102</v>
      </c>
      <c r="F17" s="4" t="s">
        <v>103</v>
      </c>
      <c r="G17" s="4">
        <f t="shared" si="0"/>
        <v>24.0264</v>
      </c>
      <c r="H17" s="4">
        <v>24.0264</v>
      </c>
      <c r="I17" s="4"/>
      <c r="J17" s="4"/>
      <c r="K17" s="4"/>
      <c r="L17" s="4"/>
    </row>
    <row r="18" spans="1:12" ht="14.25">
      <c r="A18" s="4" t="s">
        <v>47</v>
      </c>
      <c r="B18" s="4" t="s">
        <v>48</v>
      </c>
      <c r="C18" s="4" t="s">
        <v>90</v>
      </c>
      <c r="D18" s="4" t="s">
        <v>91</v>
      </c>
      <c r="E18" s="4" t="s">
        <v>104</v>
      </c>
      <c r="F18" s="4" t="s">
        <v>105</v>
      </c>
      <c r="G18" s="4">
        <f t="shared" si="0"/>
        <v>8.1</v>
      </c>
      <c r="H18" s="4">
        <v>8.1</v>
      </c>
      <c r="I18" s="4"/>
      <c r="J18" s="4"/>
      <c r="K18" s="4"/>
      <c r="L18" s="4"/>
    </row>
    <row r="19" spans="1:12" ht="14.25">
      <c r="A19" s="4" t="s">
        <v>47</v>
      </c>
      <c r="B19" s="4" t="s">
        <v>48</v>
      </c>
      <c r="C19" s="4" t="s">
        <v>90</v>
      </c>
      <c r="D19" s="4" t="s">
        <v>91</v>
      </c>
      <c r="E19" s="4" t="s">
        <v>106</v>
      </c>
      <c r="F19" s="4" t="s">
        <v>107</v>
      </c>
      <c r="G19" s="4">
        <f t="shared" si="0"/>
        <v>3.195</v>
      </c>
      <c r="H19" s="4">
        <v>3.195</v>
      </c>
      <c r="I19" s="4"/>
      <c r="J19" s="4"/>
      <c r="K19" s="4"/>
      <c r="L19" s="4"/>
    </row>
    <row r="20" spans="1:12" ht="14.25">
      <c r="A20" s="4" t="s">
        <v>47</v>
      </c>
      <c r="B20" s="4" t="s">
        <v>48</v>
      </c>
      <c r="C20" s="4" t="s">
        <v>90</v>
      </c>
      <c r="D20" s="4" t="s">
        <v>91</v>
      </c>
      <c r="E20" s="4" t="s">
        <v>108</v>
      </c>
      <c r="F20" s="4" t="s">
        <v>109</v>
      </c>
      <c r="G20" s="4">
        <f t="shared" si="0"/>
        <v>14.4382</v>
      </c>
      <c r="H20" s="4">
        <v>14.4382</v>
      </c>
      <c r="I20" s="4"/>
      <c r="J20" s="4"/>
      <c r="K20" s="4"/>
      <c r="L20" s="4"/>
    </row>
    <row r="21" spans="1:12" ht="14.25">
      <c r="A21" s="4" t="s">
        <v>47</v>
      </c>
      <c r="B21" s="4" t="s">
        <v>48</v>
      </c>
      <c r="C21" s="4" t="s">
        <v>90</v>
      </c>
      <c r="D21" s="4" t="s">
        <v>91</v>
      </c>
      <c r="E21" s="4" t="s">
        <v>110</v>
      </c>
      <c r="F21" s="4" t="s">
        <v>111</v>
      </c>
      <c r="G21" s="4">
        <f t="shared" si="0"/>
        <v>53.76</v>
      </c>
      <c r="H21" s="4">
        <v>53.76</v>
      </c>
      <c r="I21" s="4"/>
      <c r="J21" s="4"/>
      <c r="K21" s="4"/>
      <c r="L21" s="4"/>
    </row>
    <row r="22" spans="1:12" ht="14.25">
      <c r="A22" s="4" t="s">
        <v>47</v>
      </c>
      <c r="B22" s="4" t="s">
        <v>48</v>
      </c>
      <c r="C22" s="4" t="s">
        <v>112</v>
      </c>
      <c r="D22" s="4" t="s">
        <v>113</v>
      </c>
      <c r="E22" s="4" t="s">
        <v>114</v>
      </c>
      <c r="F22" s="4" t="s">
        <v>115</v>
      </c>
      <c r="G22" s="4">
        <f>H22+I22</f>
        <v>0.05</v>
      </c>
      <c r="H22" s="4">
        <v>0.05</v>
      </c>
      <c r="I22" s="4"/>
      <c r="J22" s="4"/>
      <c r="K22" s="4"/>
      <c r="L22" s="4"/>
    </row>
    <row r="23" spans="1:12" ht="14.25">
      <c r="A23" s="4" t="s">
        <v>49</v>
      </c>
      <c r="B23" s="4" t="s">
        <v>116</v>
      </c>
      <c r="C23" s="4" t="s">
        <v>90</v>
      </c>
      <c r="D23" s="4" t="s">
        <v>91</v>
      </c>
      <c r="E23" s="4" t="s">
        <v>94</v>
      </c>
      <c r="F23" s="4" t="s">
        <v>95</v>
      </c>
      <c r="G23" s="4">
        <f>H23+I23</f>
        <v>278.51</v>
      </c>
      <c r="H23" s="4"/>
      <c r="I23" s="4">
        <v>278.51</v>
      </c>
      <c r="J23" s="4"/>
      <c r="K23" s="4"/>
      <c r="L23" s="4"/>
    </row>
    <row r="24" spans="1:12" ht="14.25">
      <c r="A24" s="4" t="s">
        <v>51</v>
      </c>
      <c r="B24" s="4" t="s">
        <v>52</v>
      </c>
      <c r="C24" s="4"/>
      <c r="D24" s="4"/>
      <c r="E24" s="4"/>
      <c r="F24" s="4"/>
      <c r="G24" s="4">
        <f aca="true" t="shared" si="1" ref="G24:G29">H24+I24</f>
        <v>400.81</v>
      </c>
      <c r="H24" s="4">
        <v>400.81</v>
      </c>
      <c r="I24" s="4"/>
      <c r="J24" s="4"/>
      <c r="K24" s="4"/>
      <c r="L24" s="4"/>
    </row>
    <row r="25" spans="1:12" ht="14.25">
      <c r="A25" s="4" t="s">
        <v>53</v>
      </c>
      <c r="B25" s="4" t="s">
        <v>54</v>
      </c>
      <c r="C25" s="4"/>
      <c r="D25" s="4"/>
      <c r="E25" s="4"/>
      <c r="F25" s="4"/>
      <c r="G25" s="4">
        <f t="shared" si="1"/>
        <v>400.81</v>
      </c>
      <c r="H25" s="4">
        <v>400.81</v>
      </c>
      <c r="I25" s="4"/>
      <c r="J25" s="4"/>
      <c r="K25" s="4"/>
      <c r="L25" s="4"/>
    </row>
    <row r="26" spans="1:12" ht="14.25">
      <c r="A26" s="4" t="s">
        <v>55</v>
      </c>
      <c r="B26" s="4" t="s">
        <v>56</v>
      </c>
      <c r="C26" s="4" t="s">
        <v>117</v>
      </c>
      <c r="D26" s="4" t="s">
        <v>118</v>
      </c>
      <c r="E26" s="4" t="s">
        <v>119</v>
      </c>
      <c r="F26" s="4" t="s">
        <v>120</v>
      </c>
      <c r="G26" s="4">
        <f t="shared" si="1"/>
        <v>61.36</v>
      </c>
      <c r="H26" s="4">
        <v>61.36</v>
      </c>
      <c r="I26" s="4"/>
      <c r="J26" s="4"/>
      <c r="K26" s="4"/>
      <c r="L26" s="4"/>
    </row>
    <row r="27" spans="1:12" ht="14.25">
      <c r="A27" s="4" t="s">
        <v>55</v>
      </c>
      <c r="B27" s="4" t="s">
        <v>56</v>
      </c>
      <c r="C27" s="4" t="s">
        <v>90</v>
      </c>
      <c r="D27" s="4" t="s">
        <v>91</v>
      </c>
      <c r="E27" s="4" t="s">
        <v>121</v>
      </c>
      <c r="F27" s="4" t="s">
        <v>122</v>
      </c>
      <c r="G27" s="4">
        <f t="shared" si="1"/>
        <v>5.65</v>
      </c>
      <c r="H27" s="4">
        <v>5.65</v>
      </c>
      <c r="I27" s="4"/>
      <c r="J27" s="4"/>
      <c r="K27" s="4"/>
      <c r="L27" s="4"/>
    </row>
    <row r="28" spans="1:12" ht="14.25">
      <c r="A28" s="4" t="s">
        <v>55</v>
      </c>
      <c r="B28" s="4" t="s">
        <v>56</v>
      </c>
      <c r="C28" s="4" t="s">
        <v>123</v>
      </c>
      <c r="D28" s="4" t="s">
        <v>124</v>
      </c>
      <c r="E28" s="4" t="s">
        <v>125</v>
      </c>
      <c r="F28" s="4" t="s">
        <v>126</v>
      </c>
      <c r="G28" s="4">
        <f t="shared" si="1"/>
        <v>1.1</v>
      </c>
      <c r="H28" s="4">
        <v>1.1</v>
      </c>
      <c r="I28" s="4"/>
      <c r="J28" s="4"/>
      <c r="K28" s="4"/>
      <c r="L28" s="4"/>
    </row>
    <row r="29" spans="1:12" ht="14.25">
      <c r="A29" s="4" t="s">
        <v>57</v>
      </c>
      <c r="B29" s="4" t="s">
        <v>58</v>
      </c>
      <c r="C29" s="4" t="s">
        <v>127</v>
      </c>
      <c r="D29" s="4" t="s">
        <v>128</v>
      </c>
      <c r="E29" s="4" t="s">
        <v>129</v>
      </c>
      <c r="F29" s="4" t="s">
        <v>130</v>
      </c>
      <c r="G29" s="4">
        <f t="shared" si="1"/>
        <v>221.8</v>
      </c>
      <c r="H29" s="4">
        <v>221.8</v>
      </c>
      <c r="I29" s="4"/>
      <c r="J29" s="4"/>
      <c r="K29" s="4"/>
      <c r="L29" s="4"/>
    </row>
    <row r="30" spans="1:12" ht="14.25">
      <c r="A30" s="4" t="s">
        <v>59</v>
      </c>
      <c r="B30" s="4" t="s">
        <v>60</v>
      </c>
      <c r="C30" s="4" t="s">
        <v>127</v>
      </c>
      <c r="D30" s="4" t="s">
        <v>128</v>
      </c>
      <c r="E30" s="4" t="s">
        <v>131</v>
      </c>
      <c r="F30" s="4" t="s">
        <v>132</v>
      </c>
      <c r="G30" s="4">
        <f>H30+I30</f>
        <v>110.9</v>
      </c>
      <c r="H30" s="4">
        <v>110.9</v>
      </c>
      <c r="I30" s="4"/>
      <c r="J30" s="4"/>
      <c r="K30" s="4"/>
      <c r="L30" s="4"/>
    </row>
    <row r="31" spans="1:12" ht="14.25">
      <c r="A31" s="4" t="s">
        <v>61</v>
      </c>
      <c r="B31" s="4" t="s">
        <v>62</v>
      </c>
      <c r="C31" s="4"/>
      <c r="D31" s="4"/>
      <c r="E31" s="4"/>
      <c r="F31" s="4"/>
      <c r="G31" s="4">
        <f>H31+I31</f>
        <v>230.7</v>
      </c>
      <c r="H31" s="4">
        <v>230.7</v>
      </c>
      <c r="I31" s="4"/>
      <c r="J31" s="4"/>
      <c r="K31" s="4"/>
      <c r="L31" s="4"/>
    </row>
    <row r="32" spans="1:12" ht="14.25">
      <c r="A32" s="4" t="s">
        <v>63</v>
      </c>
      <c r="B32" s="4" t="s">
        <v>64</v>
      </c>
      <c r="C32" s="4"/>
      <c r="D32" s="4"/>
      <c r="E32" s="4"/>
      <c r="F32" s="4"/>
      <c r="G32" s="4">
        <f>H32+I32</f>
        <v>230.7</v>
      </c>
      <c r="H32" s="4">
        <v>230.7</v>
      </c>
      <c r="I32" s="4"/>
      <c r="J32" s="4"/>
      <c r="K32" s="4"/>
      <c r="L32" s="4"/>
    </row>
    <row r="33" spans="1:12" ht="14.25">
      <c r="A33" s="4" t="s">
        <v>65</v>
      </c>
      <c r="B33" s="4" t="s">
        <v>66</v>
      </c>
      <c r="C33" s="4" t="s">
        <v>78</v>
      </c>
      <c r="D33" s="4" t="s">
        <v>79</v>
      </c>
      <c r="E33" s="4" t="s">
        <v>133</v>
      </c>
      <c r="F33" s="4" t="s">
        <v>134</v>
      </c>
      <c r="G33" s="4">
        <f>H33+I33</f>
        <v>180.5</v>
      </c>
      <c r="H33" s="4">
        <v>180.5</v>
      </c>
      <c r="I33" s="4"/>
      <c r="J33" s="4"/>
      <c r="K33" s="4"/>
      <c r="L33" s="4"/>
    </row>
    <row r="34" spans="1:12" ht="14.25">
      <c r="A34" s="4" t="s">
        <v>67</v>
      </c>
      <c r="B34" s="4" t="s">
        <v>68</v>
      </c>
      <c r="C34" s="4" t="s">
        <v>78</v>
      </c>
      <c r="D34" s="4" t="s">
        <v>79</v>
      </c>
      <c r="E34" s="4" t="s">
        <v>135</v>
      </c>
      <c r="F34" s="4" t="s">
        <v>136</v>
      </c>
      <c r="G34" s="4">
        <f>H34+I34</f>
        <v>50.2</v>
      </c>
      <c r="H34" s="4">
        <v>50.2</v>
      </c>
      <c r="I34" s="4"/>
      <c r="J34" s="4"/>
      <c r="K34" s="4"/>
      <c r="L34" s="4"/>
    </row>
    <row r="35" spans="1:12" ht="14.25">
      <c r="A35" s="4" t="s">
        <v>30</v>
      </c>
      <c r="B35" s="4"/>
      <c r="C35" s="4"/>
      <c r="D35" s="4"/>
      <c r="E35" s="4"/>
      <c r="F35" s="4"/>
      <c r="G35" s="4">
        <f>G31+G24+G5</f>
        <v>3390.3640000000005</v>
      </c>
      <c r="H35" s="4">
        <f>H31+H24+H5</f>
        <v>2801.8540000000003</v>
      </c>
      <c r="I35" s="4">
        <f>I31+I24+I5</f>
        <v>588.51</v>
      </c>
      <c r="J35" s="4">
        <f>SUM(J5:J34)</f>
        <v>0</v>
      </c>
      <c r="K35" s="4">
        <f>SUM(K5:K34)</f>
        <v>0</v>
      </c>
      <c r="L35" s="4">
        <f>SUM(L5:L34)</f>
        <v>0</v>
      </c>
    </row>
  </sheetData>
  <sheetProtection/>
  <mergeCells count="10">
    <mergeCell ref="A1:L1"/>
    <mergeCell ref="A3:B3"/>
    <mergeCell ref="C3:D3"/>
    <mergeCell ref="E3:F3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E22" sqref="E22"/>
    </sheetView>
  </sheetViews>
  <sheetFormatPr defaultColWidth="9.00390625" defaultRowHeight="14.25"/>
  <cols>
    <col min="1" max="1" width="27.25390625" style="0" bestFit="1" customWidth="1"/>
    <col min="2" max="2" width="8.50390625" style="0" bestFit="1" customWidth="1"/>
    <col min="3" max="3" width="29.375" style="0" bestFit="1" customWidth="1"/>
    <col min="4" max="4" width="5.25390625" style="0" bestFit="1" customWidth="1"/>
    <col min="6" max="6" width="9.625" style="0" bestFit="1" customWidth="1"/>
  </cols>
  <sheetData>
    <row r="1" spans="1:6" ht="22.5">
      <c r="A1" s="36" t="s">
        <v>181</v>
      </c>
      <c r="B1" s="36"/>
      <c r="C1" s="36"/>
      <c r="D1" s="36"/>
      <c r="E1" s="36"/>
      <c r="F1" s="36"/>
    </row>
    <row r="2" spans="1:6" ht="14.25">
      <c r="A2" s="5"/>
      <c r="B2" s="16"/>
      <c r="C2" s="5"/>
      <c r="D2" s="5"/>
      <c r="E2" s="5"/>
      <c r="F2" s="17" t="s">
        <v>0</v>
      </c>
    </row>
    <row r="3" spans="1:6" ht="14.25">
      <c r="A3" s="37" t="s">
        <v>137</v>
      </c>
      <c r="B3" s="37"/>
      <c r="C3" s="37" t="s">
        <v>138</v>
      </c>
      <c r="D3" s="37"/>
      <c r="E3" s="37"/>
      <c r="F3" s="37"/>
    </row>
    <row r="4" spans="1:6" ht="54">
      <c r="A4" s="18" t="s">
        <v>3</v>
      </c>
      <c r="B4" s="19" t="s">
        <v>4</v>
      </c>
      <c r="C4" s="18" t="s">
        <v>5</v>
      </c>
      <c r="D4" s="18" t="s">
        <v>30</v>
      </c>
      <c r="E4" s="18" t="s">
        <v>139</v>
      </c>
      <c r="F4" s="18" t="s">
        <v>140</v>
      </c>
    </row>
    <row r="5" spans="1:6" ht="14.25">
      <c r="A5" s="4" t="s">
        <v>141</v>
      </c>
      <c r="B5" s="4">
        <f>SUM(B6:B7)</f>
        <v>3390.36</v>
      </c>
      <c r="C5" s="4" t="s">
        <v>142</v>
      </c>
      <c r="D5" s="4"/>
      <c r="E5" s="4">
        <f>SUM(E6:E13)</f>
        <v>3390.3599999999997</v>
      </c>
      <c r="F5" s="4"/>
    </row>
    <row r="6" spans="1:6" ht="14.25">
      <c r="A6" s="4" t="s">
        <v>143</v>
      </c>
      <c r="B6" s="4">
        <v>3390.36</v>
      </c>
      <c r="C6" s="4" t="s">
        <v>7</v>
      </c>
      <c r="D6" s="4"/>
      <c r="E6" s="4"/>
      <c r="F6" s="4"/>
    </row>
    <row r="7" spans="1:6" ht="14.25">
      <c r="A7" s="4" t="s">
        <v>144</v>
      </c>
      <c r="B7" s="4"/>
      <c r="C7" s="4" t="s">
        <v>9</v>
      </c>
      <c r="D7" s="4"/>
      <c r="E7" s="4">
        <v>2758.85</v>
      </c>
      <c r="F7" s="4"/>
    </row>
    <row r="8" spans="1:6" ht="14.25">
      <c r="A8" s="4"/>
      <c r="B8" s="4"/>
      <c r="C8" s="4" t="s">
        <v>11</v>
      </c>
      <c r="D8" s="4"/>
      <c r="E8" s="4"/>
      <c r="F8" s="4"/>
    </row>
    <row r="9" spans="1:6" ht="14.25">
      <c r="A9" s="4"/>
      <c r="B9" s="4"/>
      <c r="C9" s="4" t="s">
        <v>13</v>
      </c>
      <c r="D9" s="4"/>
      <c r="E9" s="4">
        <v>400.81</v>
      </c>
      <c r="F9" s="4"/>
    </row>
    <row r="10" spans="1:6" ht="14.25">
      <c r="A10" s="4"/>
      <c r="B10" s="4"/>
      <c r="C10" s="4" t="s">
        <v>15</v>
      </c>
      <c r="D10" s="4"/>
      <c r="E10" s="4">
        <v>230.7</v>
      </c>
      <c r="F10" s="4"/>
    </row>
    <row r="11" spans="1:6" ht="14.25">
      <c r="A11" s="4"/>
      <c r="B11" s="4"/>
      <c r="C11" s="4" t="s">
        <v>17</v>
      </c>
      <c r="D11" s="4"/>
      <c r="E11" s="4"/>
      <c r="F11" s="4"/>
    </row>
    <row r="12" spans="1:6" ht="14.25">
      <c r="A12" s="4"/>
      <c r="B12" s="4"/>
      <c r="C12" s="4" t="s">
        <v>19</v>
      </c>
      <c r="D12" s="4"/>
      <c r="E12" s="4"/>
      <c r="F12" s="4"/>
    </row>
    <row r="13" spans="1:6" ht="14.25">
      <c r="A13" s="4"/>
      <c r="B13" s="4"/>
      <c r="C13" s="4" t="s">
        <v>21</v>
      </c>
      <c r="D13" s="4"/>
      <c r="E13" s="4"/>
      <c r="F13" s="4"/>
    </row>
    <row r="14" spans="1:6" ht="14.25">
      <c r="A14" s="4"/>
      <c r="B14" s="4"/>
      <c r="C14" s="4"/>
      <c r="D14" s="4"/>
      <c r="E14" s="4"/>
      <c r="F14" s="4"/>
    </row>
    <row r="15" spans="1:6" ht="14.25">
      <c r="A15" s="4"/>
      <c r="B15" s="4"/>
      <c r="C15" s="4"/>
      <c r="D15" s="4"/>
      <c r="E15" s="4"/>
      <c r="F15" s="4"/>
    </row>
    <row r="16" spans="1:6" ht="14.25">
      <c r="A16" s="4"/>
      <c r="B16" s="4"/>
      <c r="C16" s="4"/>
      <c r="D16" s="4"/>
      <c r="E16" s="4"/>
      <c r="F16" s="4"/>
    </row>
    <row r="17" spans="1:6" ht="14.25">
      <c r="A17" s="4" t="s">
        <v>145</v>
      </c>
      <c r="B17" s="4"/>
      <c r="C17" s="4" t="s">
        <v>146</v>
      </c>
      <c r="D17" s="4"/>
      <c r="E17" s="4"/>
      <c r="F17" s="4"/>
    </row>
    <row r="18" spans="1:6" ht="14.25">
      <c r="A18" s="4" t="s">
        <v>143</v>
      </c>
      <c r="B18" s="4"/>
      <c r="C18" s="4"/>
      <c r="D18" s="4"/>
      <c r="E18" s="4"/>
      <c r="F18" s="4"/>
    </row>
    <row r="19" spans="1:6" ht="14.25">
      <c r="A19" s="4" t="s">
        <v>144</v>
      </c>
      <c r="B19" s="4"/>
      <c r="C19" s="4"/>
      <c r="D19" s="4"/>
      <c r="E19" s="4"/>
      <c r="F19" s="4"/>
    </row>
    <row r="20" spans="1:6" ht="14.25">
      <c r="A20" s="4"/>
      <c r="B20" s="4"/>
      <c r="C20" s="4"/>
      <c r="D20" s="4"/>
      <c r="E20" s="4"/>
      <c r="F20" s="4"/>
    </row>
    <row r="21" spans="1:6" ht="14.25">
      <c r="A21" s="4"/>
      <c r="B21" s="4"/>
      <c r="C21" s="4"/>
      <c r="D21" s="4"/>
      <c r="E21" s="4"/>
      <c r="F21" s="4"/>
    </row>
    <row r="22" spans="1:6" ht="14.25">
      <c r="A22" s="4" t="s">
        <v>27</v>
      </c>
      <c r="B22" s="4">
        <f>B5+B17</f>
        <v>3390.36</v>
      </c>
      <c r="C22" s="4" t="s">
        <v>28</v>
      </c>
      <c r="D22" s="4"/>
      <c r="E22" s="4">
        <f>E5+E17</f>
        <v>3390.3599999999997</v>
      </c>
      <c r="F22" s="4">
        <f>F5+F17</f>
        <v>0</v>
      </c>
    </row>
  </sheetData>
  <sheetProtection/>
  <mergeCells count="3">
    <mergeCell ref="A1:F1"/>
    <mergeCell ref="A3:B3"/>
    <mergeCell ref="C3:F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C14" sqref="C14"/>
    </sheetView>
  </sheetViews>
  <sheetFormatPr defaultColWidth="9.00390625" defaultRowHeight="14.25"/>
  <cols>
    <col min="2" max="2" width="36.125" style="0" bestFit="1" customWidth="1"/>
    <col min="3" max="3" width="13.375" style="0" bestFit="1" customWidth="1"/>
    <col min="4" max="4" width="8.50390625" style="0" bestFit="1" customWidth="1"/>
    <col min="7" max="7" width="8.50390625" style="0" bestFit="1" customWidth="1"/>
    <col min="8" max="8" width="13.875" style="0" bestFit="1" customWidth="1"/>
  </cols>
  <sheetData>
    <row r="1" spans="1:8" ht="22.5">
      <c r="A1" s="49" t="s">
        <v>185</v>
      </c>
      <c r="B1" s="49"/>
      <c r="C1" s="49"/>
      <c r="D1" s="49"/>
      <c r="E1" s="49"/>
      <c r="F1" s="49"/>
      <c r="G1" s="49"/>
      <c r="H1" s="49"/>
    </row>
    <row r="2" spans="1:8" ht="14.25">
      <c r="A2" s="20"/>
      <c r="B2" s="20"/>
      <c r="C2" s="20"/>
      <c r="D2" s="20"/>
      <c r="E2" s="20"/>
      <c r="F2" s="21"/>
      <c r="G2" s="20"/>
      <c r="H2" s="22" t="s">
        <v>0</v>
      </c>
    </row>
    <row r="3" spans="1:8" ht="14.25">
      <c r="A3" s="40" t="s">
        <v>29</v>
      </c>
      <c r="B3" s="40"/>
      <c r="C3" s="40" t="s">
        <v>182</v>
      </c>
      <c r="D3" s="40" t="s">
        <v>183</v>
      </c>
      <c r="E3" s="40"/>
      <c r="F3" s="40"/>
      <c r="G3" s="40" t="s">
        <v>184</v>
      </c>
      <c r="H3" s="40"/>
    </row>
    <row r="4" spans="1:8" ht="14.25">
      <c r="A4" s="8" t="s">
        <v>40</v>
      </c>
      <c r="B4" s="8" t="s">
        <v>41</v>
      </c>
      <c r="C4" s="40"/>
      <c r="D4" s="8" t="s">
        <v>147</v>
      </c>
      <c r="E4" s="8" t="s">
        <v>72</v>
      </c>
      <c r="F4" s="8" t="s">
        <v>73</v>
      </c>
      <c r="G4" s="8" t="s">
        <v>148</v>
      </c>
      <c r="H4" s="8" t="s">
        <v>149</v>
      </c>
    </row>
    <row r="5" spans="1:8" ht="14.25">
      <c r="A5" s="4" t="s">
        <v>43</v>
      </c>
      <c r="B5" s="4" t="s">
        <v>44</v>
      </c>
      <c r="C5" s="4">
        <v>2839.35</v>
      </c>
      <c r="D5" s="4">
        <f>SUM(E5:F5)</f>
        <v>2758.8500000000004</v>
      </c>
      <c r="E5" s="4">
        <v>2170.34</v>
      </c>
      <c r="F5" s="4">
        <v>588.51</v>
      </c>
      <c r="G5" s="4">
        <f aca="true" t="shared" si="0" ref="G5:G19">D5-C5</f>
        <v>-80.49999999999955</v>
      </c>
      <c r="H5" s="4">
        <f aca="true" t="shared" si="1" ref="H5:H19">G5/C5</f>
        <v>-0.028351559335763308</v>
      </c>
    </row>
    <row r="6" spans="1:8" ht="14.25">
      <c r="A6" s="4" t="s">
        <v>45</v>
      </c>
      <c r="B6" s="4" t="s">
        <v>46</v>
      </c>
      <c r="C6" s="4">
        <v>2839.35</v>
      </c>
      <c r="D6" s="4">
        <f>SUM(E6:F6)</f>
        <v>2758.8500000000004</v>
      </c>
      <c r="E6" s="4">
        <v>2170.34</v>
      </c>
      <c r="F6" s="4">
        <v>588.51</v>
      </c>
      <c r="G6" s="4">
        <f t="shared" si="0"/>
        <v>-80.49999999999955</v>
      </c>
      <c r="H6" s="4">
        <f t="shared" si="1"/>
        <v>-0.028351559335763308</v>
      </c>
    </row>
    <row r="7" spans="1:8" ht="14.25">
      <c r="A7" s="4" t="s">
        <v>47</v>
      </c>
      <c r="B7" s="4" t="s">
        <v>48</v>
      </c>
      <c r="C7" s="4">
        <v>2596.45</v>
      </c>
      <c r="D7" s="4">
        <f>SUM(E7:F7)</f>
        <v>2480.34</v>
      </c>
      <c r="E7" s="4">
        <v>2170.34</v>
      </c>
      <c r="F7" s="4">
        <v>310</v>
      </c>
      <c r="G7" s="4">
        <f t="shared" si="0"/>
        <v>-116.10999999999967</v>
      </c>
      <c r="H7" s="4">
        <f t="shared" si="1"/>
        <v>-0.04471875060178308</v>
      </c>
    </row>
    <row r="8" spans="1:8" ht="14.25">
      <c r="A8" s="4" t="s">
        <v>49</v>
      </c>
      <c r="B8" s="4" t="s">
        <v>50</v>
      </c>
      <c r="C8" s="4">
        <v>242.9</v>
      </c>
      <c r="D8" s="4">
        <f>SUM(E8:F8)</f>
        <v>278.51</v>
      </c>
      <c r="E8" s="4"/>
      <c r="F8" s="4">
        <v>278.51</v>
      </c>
      <c r="G8" s="4">
        <f t="shared" si="0"/>
        <v>35.609999999999985</v>
      </c>
      <c r="H8" s="4">
        <f t="shared" si="1"/>
        <v>0.1466035405516673</v>
      </c>
    </row>
    <row r="9" spans="1:8" ht="14.25">
      <c r="A9" s="4" t="s">
        <v>51</v>
      </c>
      <c r="B9" s="4" t="s">
        <v>52</v>
      </c>
      <c r="C9" s="4">
        <v>495.43</v>
      </c>
      <c r="D9" s="4">
        <v>400.81</v>
      </c>
      <c r="E9" s="4">
        <v>400.81</v>
      </c>
      <c r="F9" s="4"/>
      <c r="G9" s="4">
        <f t="shared" si="0"/>
        <v>-94.62</v>
      </c>
      <c r="H9" s="4">
        <f t="shared" si="1"/>
        <v>-0.19098560846133664</v>
      </c>
    </row>
    <row r="10" spans="1:8" ht="14.25">
      <c r="A10" s="4" t="s">
        <v>53</v>
      </c>
      <c r="B10" s="4" t="s">
        <v>54</v>
      </c>
      <c r="C10" s="4">
        <v>495.43</v>
      </c>
      <c r="D10" s="4">
        <f>E10+F10</f>
        <v>400.81</v>
      </c>
      <c r="E10" s="4">
        <v>400.81</v>
      </c>
      <c r="F10" s="4"/>
      <c r="G10" s="4">
        <f t="shared" si="0"/>
        <v>-94.62</v>
      </c>
      <c r="H10" s="4">
        <f t="shared" si="1"/>
        <v>-0.19098560846133664</v>
      </c>
    </row>
    <row r="11" spans="1:8" ht="14.25">
      <c r="A11" s="4" t="s">
        <v>55</v>
      </c>
      <c r="B11" s="4" t="s">
        <v>56</v>
      </c>
      <c r="C11" s="4">
        <v>240.59</v>
      </c>
      <c r="D11" s="4">
        <f>E11+F11</f>
        <v>68.11</v>
      </c>
      <c r="E11" s="4">
        <v>68.11</v>
      </c>
      <c r="F11" s="4"/>
      <c r="G11" s="4">
        <f t="shared" si="0"/>
        <v>-172.48000000000002</v>
      </c>
      <c r="H11" s="4">
        <f t="shared" si="1"/>
        <v>-0.7169042769857434</v>
      </c>
    </row>
    <row r="12" spans="1:8" ht="14.25">
      <c r="A12" s="4" t="s">
        <v>57</v>
      </c>
      <c r="B12" s="4" t="s">
        <v>58</v>
      </c>
      <c r="C12" s="4">
        <v>145.63</v>
      </c>
      <c r="D12" s="4">
        <f>E12+F12</f>
        <v>221.8</v>
      </c>
      <c r="E12" s="4">
        <v>221.8</v>
      </c>
      <c r="F12" s="4"/>
      <c r="G12" s="4">
        <f t="shared" si="0"/>
        <v>76.17000000000002</v>
      </c>
      <c r="H12" s="4">
        <f t="shared" si="1"/>
        <v>0.5230378356107946</v>
      </c>
    </row>
    <row r="13" spans="1:8" ht="14.25">
      <c r="A13" s="4" t="s">
        <v>59</v>
      </c>
      <c r="B13" s="4" t="s">
        <v>60</v>
      </c>
      <c r="C13" s="4">
        <v>109.21</v>
      </c>
      <c r="D13" s="4">
        <f>E13+F13</f>
        <v>110.9</v>
      </c>
      <c r="E13" s="4">
        <v>110.9</v>
      </c>
      <c r="F13" s="4"/>
      <c r="G13" s="4">
        <f t="shared" si="0"/>
        <v>1.690000000000012</v>
      </c>
      <c r="H13" s="4">
        <f t="shared" si="1"/>
        <v>0.015474773372401905</v>
      </c>
    </row>
    <row r="14" spans="1:8" ht="14.25">
      <c r="A14" s="4" t="s">
        <v>61</v>
      </c>
      <c r="B14" s="4" t="s">
        <v>62</v>
      </c>
      <c r="C14" s="4">
        <v>158.01</v>
      </c>
      <c r="D14" s="4">
        <v>230.7</v>
      </c>
      <c r="E14" s="4">
        <v>230.7</v>
      </c>
      <c r="F14" s="4"/>
      <c r="G14" s="4">
        <f t="shared" si="0"/>
        <v>72.69</v>
      </c>
      <c r="H14" s="4">
        <f t="shared" si="1"/>
        <v>0.4600341750522119</v>
      </c>
    </row>
    <row r="15" spans="1:8" ht="14.25">
      <c r="A15" s="4" t="s">
        <v>63</v>
      </c>
      <c r="B15" s="4" t="s">
        <v>64</v>
      </c>
      <c r="C15" s="4">
        <v>158.01</v>
      </c>
      <c r="D15" s="4">
        <v>230.7</v>
      </c>
      <c r="E15" s="4">
        <v>230.7</v>
      </c>
      <c r="F15" s="4"/>
      <c r="G15" s="4">
        <f t="shared" si="0"/>
        <v>72.69</v>
      </c>
      <c r="H15" s="4">
        <f t="shared" si="1"/>
        <v>0.4600341750522119</v>
      </c>
    </row>
    <row r="16" spans="1:8" ht="14.25">
      <c r="A16" s="4" t="s">
        <v>65</v>
      </c>
      <c r="B16" s="4" t="s">
        <v>66</v>
      </c>
      <c r="C16" s="4">
        <v>120.99</v>
      </c>
      <c r="D16" s="4">
        <v>180.5</v>
      </c>
      <c r="E16" s="4">
        <v>180.5</v>
      </c>
      <c r="F16" s="4"/>
      <c r="G16" s="4">
        <f t="shared" si="0"/>
        <v>59.510000000000005</v>
      </c>
      <c r="H16" s="4">
        <f t="shared" si="1"/>
        <v>0.49185883130837266</v>
      </c>
    </row>
    <row r="17" spans="1:8" ht="14.25">
      <c r="A17" s="4" t="s">
        <v>67</v>
      </c>
      <c r="B17" s="4" t="s">
        <v>68</v>
      </c>
      <c r="C17" s="4">
        <v>37.02</v>
      </c>
      <c r="D17" s="4">
        <v>50.2</v>
      </c>
      <c r="E17" s="4">
        <v>50.2</v>
      </c>
      <c r="F17" s="4"/>
      <c r="G17" s="4">
        <f t="shared" si="0"/>
        <v>13.18</v>
      </c>
      <c r="H17" s="4">
        <f t="shared" si="1"/>
        <v>0.3560237709346299</v>
      </c>
    </row>
    <row r="18" spans="1:8" ht="14.25">
      <c r="A18" s="4" t="s">
        <v>150</v>
      </c>
      <c r="B18" s="4" t="s">
        <v>151</v>
      </c>
      <c r="C18" s="4">
        <v>546.48</v>
      </c>
      <c r="D18" s="4"/>
      <c r="E18" s="4"/>
      <c r="F18" s="4"/>
      <c r="G18" s="4">
        <f t="shared" si="0"/>
        <v>-546.48</v>
      </c>
      <c r="H18" s="4">
        <f t="shared" si="1"/>
        <v>-1</v>
      </c>
    </row>
    <row r="19" spans="1:8" ht="14.25">
      <c r="A19" s="4" t="s">
        <v>152</v>
      </c>
      <c r="B19" s="4" t="s">
        <v>153</v>
      </c>
      <c r="C19" s="4">
        <v>546.47</v>
      </c>
      <c r="D19" s="4"/>
      <c r="E19" s="4"/>
      <c r="F19" s="4"/>
      <c r="G19" s="4">
        <f t="shared" si="0"/>
        <v>-546.47</v>
      </c>
      <c r="H19" s="4">
        <f t="shared" si="1"/>
        <v>-1</v>
      </c>
    </row>
    <row r="20" spans="1:8" ht="14.25">
      <c r="A20" s="4"/>
      <c r="B20" s="4" t="s">
        <v>30</v>
      </c>
      <c r="C20" s="4">
        <f aca="true" t="shared" si="2" ref="C20:H20">C5+C9+C14+C18</f>
        <v>4039.27</v>
      </c>
      <c r="D20" s="4">
        <f t="shared" si="2"/>
        <v>3390.36</v>
      </c>
      <c r="E20" s="4">
        <f t="shared" si="2"/>
        <v>2801.85</v>
      </c>
      <c r="F20" s="4">
        <f t="shared" si="2"/>
        <v>588.51</v>
      </c>
      <c r="G20" s="4">
        <f t="shared" si="2"/>
        <v>-648.9099999999996</v>
      </c>
      <c r="H20" s="4">
        <f t="shared" si="2"/>
        <v>-0.759302992744888</v>
      </c>
    </row>
  </sheetData>
  <sheetProtection/>
  <mergeCells count="5">
    <mergeCell ref="A1:H1"/>
    <mergeCell ref="A3:B3"/>
    <mergeCell ref="C3:C4"/>
    <mergeCell ref="D3:F3"/>
    <mergeCell ref="G3:H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B1">
      <selection activeCell="D14" sqref="D14"/>
    </sheetView>
  </sheetViews>
  <sheetFormatPr defaultColWidth="9.00390625" defaultRowHeight="14.25"/>
  <cols>
    <col min="1" max="1" width="8.50390625" style="0" bestFit="1" customWidth="1"/>
    <col min="2" max="2" width="25.00390625" style="0" bestFit="1" customWidth="1"/>
    <col min="3" max="3" width="9.50390625" style="0" bestFit="1" customWidth="1"/>
    <col min="4" max="4" width="31.625" style="0" bestFit="1" customWidth="1"/>
    <col min="5" max="5" width="8.50390625" style="0" bestFit="1" customWidth="1"/>
    <col min="7" max="7" width="9.625" style="0" bestFit="1" customWidth="1"/>
  </cols>
  <sheetData>
    <row r="1" spans="1:7" ht="22.5">
      <c r="A1" s="50" t="s">
        <v>187</v>
      </c>
      <c r="B1" s="50"/>
      <c r="C1" s="50"/>
      <c r="D1" s="50"/>
      <c r="E1" s="50"/>
      <c r="F1" s="50"/>
      <c r="G1" s="50"/>
    </row>
    <row r="2" spans="1:7" ht="14.25">
      <c r="A2" s="23"/>
      <c r="B2" s="23"/>
      <c r="C2" s="24"/>
      <c r="D2" s="24"/>
      <c r="E2" s="25"/>
      <c r="F2" s="25"/>
      <c r="G2" s="26" t="s">
        <v>0</v>
      </c>
    </row>
    <row r="3" spans="1:7" ht="14.25">
      <c r="A3" s="51" t="s">
        <v>70</v>
      </c>
      <c r="B3" s="51"/>
      <c r="C3" s="52" t="s">
        <v>154</v>
      </c>
      <c r="D3" s="53"/>
      <c r="E3" s="53" t="s">
        <v>186</v>
      </c>
      <c r="F3" s="53"/>
      <c r="G3" s="53"/>
    </row>
    <row r="4" spans="1:7" ht="14.25">
      <c r="A4" s="27" t="s">
        <v>40</v>
      </c>
      <c r="B4" s="27" t="s">
        <v>41</v>
      </c>
      <c r="C4" s="28" t="s">
        <v>40</v>
      </c>
      <c r="D4" s="29" t="s">
        <v>41</v>
      </c>
      <c r="E4" s="29" t="s">
        <v>30</v>
      </c>
      <c r="F4" s="29" t="s">
        <v>155</v>
      </c>
      <c r="G4" s="29" t="s">
        <v>156</v>
      </c>
    </row>
    <row r="5" spans="1:7" ht="14.25">
      <c r="A5" s="4">
        <v>505</v>
      </c>
      <c r="B5" s="4" t="s">
        <v>157</v>
      </c>
      <c r="C5" s="4"/>
      <c r="D5" s="4"/>
      <c r="E5" s="4">
        <f>E6+E18</f>
        <v>2739.34</v>
      </c>
      <c r="F5" s="4">
        <f>F6+F18</f>
        <v>2325.9</v>
      </c>
      <c r="G5" s="4">
        <f>G6+G18</f>
        <v>413.44000000000005</v>
      </c>
    </row>
    <row r="6" spans="1:7" ht="14.25">
      <c r="A6" s="4">
        <v>50501</v>
      </c>
      <c r="B6" s="4" t="s">
        <v>79</v>
      </c>
      <c r="C6" s="4">
        <v>301</v>
      </c>
      <c r="D6" s="4" t="s">
        <v>79</v>
      </c>
      <c r="E6" s="4">
        <f>F6+G6</f>
        <v>2325.9</v>
      </c>
      <c r="F6" s="4">
        <f>SUM(F7:F17)</f>
        <v>2325.9</v>
      </c>
      <c r="G6" s="4">
        <f>SUM(G7:G17)</f>
        <v>0</v>
      </c>
    </row>
    <row r="7" spans="1:7" ht="14.25">
      <c r="A7" s="4"/>
      <c r="B7" s="4"/>
      <c r="C7" s="4">
        <v>30101</v>
      </c>
      <c r="D7" s="4" t="s">
        <v>81</v>
      </c>
      <c r="E7" s="4">
        <f aca="true" t="shared" si="0" ref="E7:E31">F7+G7</f>
        <v>292.1</v>
      </c>
      <c r="F7" s="4">
        <v>292.1</v>
      </c>
      <c r="G7" s="4"/>
    </row>
    <row r="8" spans="1:7" ht="14.25">
      <c r="A8" s="4"/>
      <c r="B8" s="4"/>
      <c r="C8" s="4">
        <v>30102</v>
      </c>
      <c r="D8" s="4" t="s">
        <v>83</v>
      </c>
      <c r="E8" s="4">
        <f t="shared" si="0"/>
        <v>42.4</v>
      </c>
      <c r="F8" s="4">
        <v>42.4</v>
      </c>
      <c r="G8" s="4"/>
    </row>
    <row r="9" spans="1:7" ht="14.25">
      <c r="A9" s="4"/>
      <c r="B9" s="4"/>
      <c r="C9" s="4">
        <v>30103</v>
      </c>
      <c r="D9" s="4" t="s">
        <v>158</v>
      </c>
      <c r="E9" s="4">
        <f t="shared" si="0"/>
        <v>0</v>
      </c>
      <c r="F9" s="4"/>
      <c r="G9" s="4"/>
    </row>
    <row r="10" spans="1:7" ht="14.25">
      <c r="A10" s="4"/>
      <c r="B10" s="4"/>
      <c r="C10" s="4" t="s">
        <v>84</v>
      </c>
      <c r="D10" s="4" t="s">
        <v>85</v>
      </c>
      <c r="E10" s="4">
        <f t="shared" si="0"/>
        <v>1234.4</v>
      </c>
      <c r="F10" s="4">
        <v>1234.4</v>
      </c>
      <c r="G10" s="4"/>
    </row>
    <row r="11" spans="1:7" ht="14.25">
      <c r="A11" s="4"/>
      <c r="B11" s="4"/>
      <c r="C11" s="4" t="s">
        <v>129</v>
      </c>
      <c r="D11" s="4" t="s">
        <v>130</v>
      </c>
      <c r="E11" s="4">
        <f t="shared" si="0"/>
        <v>221.8</v>
      </c>
      <c r="F11" s="4">
        <v>221.8</v>
      </c>
      <c r="G11" s="4"/>
    </row>
    <row r="12" spans="1:7" ht="14.25">
      <c r="A12" s="4"/>
      <c r="B12" s="4"/>
      <c r="C12" s="4" t="s">
        <v>131</v>
      </c>
      <c r="D12" s="4" t="s">
        <v>132</v>
      </c>
      <c r="E12" s="4">
        <f t="shared" si="0"/>
        <v>110.9</v>
      </c>
      <c r="F12" s="4">
        <v>110.9</v>
      </c>
      <c r="G12" s="4"/>
    </row>
    <row r="13" spans="1:7" ht="14.25">
      <c r="A13" s="4"/>
      <c r="B13" s="4"/>
      <c r="C13" s="4" t="s">
        <v>133</v>
      </c>
      <c r="D13" s="4" t="s">
        <v>134</v>
      </c>
      <c r="E13" s="4">
        <f t="shared" si="0"/>
        <v>180.5</v>
      </c>
      <c r="F13" s="4">
        <v>180.5</v>
      </c>
      <c r="G13" s="4"/>
    </row>
    <row r="14" spans="1:7" ht="14.25">
      <c r="A14" s="4"/>
      <c r="B14" s="4"/>
      <c r="C14" s="4" t="s">
        <v>135</v>
      </c>
      <c r="D14" s="4" t="s">
        <v>136</v>
      </c>
      <c r="E14" s="4">
        <f t="shared" si="0"/>
        <v>50.2</v>
      </c>
      <c r="F14" s="4">
        <v>50.2</v>
      </c>
      <c r="G14" s="4"/>
    </row>
    <row r="15" spans="1:7" ht="14.25">
      <c r="A15" s="4"/>
      <c r="B15" s="4"/>
      <c r="C15" s="4" t="s">
        <v>86</v>
      </c>
      <c r="D15" s="4" t="s">
        <v>87</v>
      </c>
      <c r="E15" s="4">
        <f t="shared" si="0"/>
        <v>17.5</v>
      </c>
      <c r="F15" s="4">
        <v>17.5</v>
      </c>
      <c r="G15" s="4"/>
    </row>
    <row r="16" spans="1:7" ht="14.25">
      <c r="A16" s="4"/>
      <c r="B16" s="4"/>
      <c r="C16" s="4" t="s">
        <v>88</v>
      </c>
      <c r="D16" s="4" t="s">
        <v>89</v>
      </c>
      <c r="E16" s="4">
        <f t="shared" si="0"/>
        <v>176.1</v>
      </c>
      <c r="F16" s="4">
        <v>176.1</v>
      </c>
      <c r="G16" s="4"/>
    </row>
    <row r="17" spans="1:7" ht="14.25">
      <c r="A17" s="4"/>
      <c r="B17" s="4"/>
      <c r="C17" s="4" t="s">
        <v>159</v>
      </c>
      <c r="D17" s="4" t="s">
        <v>160</v>
      </c>
      <c r="E17" s="4">
        <f t="shared" si="0"/>
        <v>0</v>
      </c>
      <c r="F17" s="4"/>
      <c r="G17" s="4"/>
    </row>
    <row r="18" spans="1:7" ht="14.25">
      <c r="A18" s="4">
        <v>50502</v>
      </c>
      <c r="B18" s="4" t="s">
        <v>91</v>
      </c>
      <c r="C18" s="4">
        <v>302</v>
      </c>
      <c r="D18" s="4" t="s">
        <v>91</v>
      </c>
      <c r="E18" s="4">
        <f>SUM(E19:E31)</f>
        <v>413.44000000000005</v>
      </c>
      <c r="F18" s="4">
        <f>SUM(F19:F31)</f>
        <v>0</v>
      </c>
      <c r="G18" s="4">
        <f>SUM(G19:G31)</f>
        <v>413.44000000000005</v>
      </c>
    </row>
    <row r="19" spans="1:7" ht="14.25">
      <c r="A19" s="4"/>
      <c r="B19" s="4"/>
      <c r="C19" s="4" t="s">
        <v>94</v>
      </c>
      <c r="D19" s="4" t="s">
        <v>95</v>
      </c>
      <c r="E19" s="4">
        <f t="shared" si="0"/>
        <v>138.77</v>
      </c>
      <c r="F19" s="4"/>
      <c r="G19" s="4">
        <v>138.77</v>
      </c>
    </row>
    <row r="20" spans="1:7" ht="14.25">
      <c r="A20" s="4"/>
      <c r="B20" s="4"/>
      <c r="C20" s="4" t="s">
        <v>96</v>
      </c>
      <c r="D20" s="4" t="s">
        <v>97</v>
      </c>
      <c r="E20" s="4">
        <f t="shared" si="0"/>
        <v>3</v>
      </c>
      <c r="F20" s="4"/>
      <c r="G20" s="4">
        <v>3</v>
      </c>
    </row>
    <row r="21" spans="1:7" ht="14.25">
      <c r="A21" s="4"/>
      <c r="B21" s="4"/>
      <c r="C21" s="4" t="s">
        <v>98</v>
      </c>
      <c r="D21" s="4" t="s">
        <v>99</v>
      </c>
      <c r="E21" s="4">
        <f t="shared" si="0"/>
        <v>85</v>
      </c>
      <c r="F21" s="4"/>
      <c r="G21" s="4">
        <v>85</v>
      </c>
    </row>
    <row r="22" spans="1:7" ht="14.25">
      <c r="A22" s="4"/>
      <c r="B22" s="4"/>
      <c r="C22" s="4" t="s">
        <v>161</v>
      </c>
      <c r="D22" s="4" t="s">
        <v>162</v>
      </c>
      <c r="E22" s="4">
        <f t="shared" si="0"/>
        <v>0</v>
      </c>
      <c r="F22" s="4"/>
      <c r="G22" s="4">
        <v>0</v>
      </c>
    </row>
    <row r="23" spans="1:7" ht="14.25">
      <c r="A23" s="4"/>
      <c r="B23" s="4"/>
      <c r="C23" s="4" t="s">
        <v>92</v>
      </c>
      <c r="D23" s="4" t="s">
        <v>93</v>
      </c>
      <c r="E23" s="4">
        <f t="shared" si="0"/>
        <v>80.44</v>
      </c>
      <c r="F23" s="4"/>
      <c r="G23" s="4">
        <v>80.44</v>
      </c>
    </row>
    <row r="24" spans="1:7" ht="14.25">
      <c r="A24" s="4"/>
      <c r="B24" s="4"/>
      <c r="C24" s="4" t="s">
        <v>110</v>
      </c>
      <c r="D24" s="4" t="s">
        <v>111</v>
      </c>
      <c r="E24" s="4">
        <f t="shared" si="0"/>
        <v>53.76</v>
      </c>
      <c r="F24" s="4"/>
      <c r="G24" s="4">
        <v>53.76</v>
      </c>
    </row>
    <row r="25" spans="1:7" ht="14.25">
      <c r="A25" s="4"/>
      <c r="B25" s="4"/>
      <c r="C25" s="4">
        <v>30211</v>
      </c>
      <c r="D25" s="4" t="s">
        <v>163</v>
      </c>
      <c r="E25" s="4">
        <f t="shared" si="0"/>
        <v>0</v>
      </c>
      <c r="F25" s="4"/>
      <c r="G25" s="4">
        <v>0</v>
      </c>
    </row>
    <row r="26" spans="1:7" ht="14.25">
      <c r="A26" s="4"/>
      <c r="B26" s="4"/>
      <c r="C26" s="4" t="s">
        <v>108</v>
      </c>
      <c r="D26" s="4" t="s">
        <v>109</v>
      </c>
      <c r="E26" s="4">
        <f t="shared" si="0"/>
        <v>14.44</v>
      </c>
      <c r="F26" s="4"/>
      <c r="G26" s="4">
        <v>14.44</v>
      </c>
    </row>
    <row r="27" spans="1:7" ht="14.25">
      <c r="A27" s="4"/>
      <c r="B27" s="4"/>
      <c r="C27" s="4" t="s">
        <v>106</v>
      </c>
      <c r="D27" s="4" t="s">
        <v>107</v>
      </c>
      <c r="E27" s="4">
        <f t="shared" si="0"/>
        <v>3.2</v>
      </c>
      <c r="F27" s="4"/>
      <c r="G27" s="4">
        <v>3.2</v>
      </c>
    </row>
    <row r="28" spans="1:7" ht="14.25">
      <c r="A28" s="4"/>
      <c r="B28" s="4"/>
      <c r="C28" s="4" t="s">
        <v>100</v>
      </c>
      <c r="D28" s="4" t="s">
        <v>101</v>
      </c>
      <c r="E28" s="4">
        <f t="shared" si="0"/>
        <v>2.7</v>
      </c>
      <c r="F28" s="4"/>
      <c r="G28" s="4">
        <v>2.7</v>
      </c>
    </row>
    <row r="29" spans="1:7" ht="14.25">
      <c r="A29" s="4"/>
      <c r="B29" s="4"/>
      <c r="C29" s="4" t="s">
        <v>102</v>
      </c>
      <c r="D29" s="4" t="s">
        <v>103</v>
      </c>
      <c r="E29" s="4">
        <f t="shared" si="0"/>
        <v>24.03</v>
      </c>
      <c r="F29" s="4"/>
      <c r="G29" s="4">
        <v>24.03</v>
      </c>
    </row>
    <row r="30" spans="1:7" ht="14.25">
      <c r="A30" s="4"/>
      <c r="B30" s="4"/>
      <c r="C30" s="4" t="s">
        <v>104</v>
      </c>
      <c r="D30" s="4" t="s">
        <v>105</v>
      </c>
      <c r="E30" s="4">
        <f t="shared" si="0"/>
        <v>8.1</v>
      </c>
      <c r="F30" s="4"/>
      <c r="G30" s="4">
        <v>8.1</v>
      </c>
    </row>
    <row r="31" spans="1:7" ht="14.25">
      <c r="A31" s="4"/>
      <c r="B31" s="4"/>
      <c r="C31" s="4" t="s">
        <v>121</v>
      </c>
      <c r="D31" s="4" t="s">
        <v>122</v>
      </c>
      <c r="E31" s="4">
        <f t="shared" si="0"/>
        <v>0</v>
      </c>
      <c r="F31" s="4"/>
      <c r="G31" s="4"/>
    </row>
    <row r="32" spans="1:7" ht="14.25">
      <c r="A32" s="4">
        <v>509</v>
      </c>
      <c r="B32" s="4" t="s">
        <v>164</v>
      </c>
      <c r="C32" s="4">
        <v>303</v>
      </c>
      <c r="D32" s="4" t="s">
        <v>164</v>
      </c>
      <c r="E32" s="4">
        <f>SUM(E33:E39)</f>
        <v>62.51</v>
      </c>
      <c r="F32" s="4">
        <f>SUM(F33:F39)</f>
        <v>62.51</v>
      </c>
      <c r="G32" s="4">
        <f>SUM(G33:G39)</f>
        <v>0</v>
      </c>
    </row>
    <row r="33" spans="1:7" ht="14.25">
      <c r="A33" s="4">
        <v>50901</v>
      </c>
      <c r="B33" s="4" t="s">
        <v>124</v>
      </c>
      <c r="C33" s="4">
        <v>30304</v>
      </c>
      <c r="D33" s="4" t="s">
        <v>165</v>
      </c>
      <c r="E33" s="4">
        <f>F33+G36</f>
        <v>0</v>
      </c>
      <c r="F33" s="4"/>
      <c r="G33" s="4"/>
    </row>
    <row r="34" spans="1:7" ht="14.25">
      <c r="A34" s="4"/>
      <c r="B34" s="4"/>
      <c r="C34" s="4">
        <v>30305</v>
      </c>
      <c r="D34" s="4" t="s">
        <v>126</v>
      </c>
      <c r="E34" s="4">
        <f>F34+G37</f>
        <v>0</v>
      </c>
      <c r="F34" s="4"/>
      <c r="G34" s="4"/>
    </row>
    <row r="35" spans="1:7" ht="14.25">
      <c r="A35" s="4"/>
      <c r="B35" s="4"/>
      <c r="C35" s="4">
        <v>30307</v>
      </c>
      <c r="D35" s="4" t="s">
        <v>166</v>
      </c>
      <c r="E35" s="4">
        <f>F35+G38</f>
        <v>0</v>
      </c>
      <c r="F35" s="4"/>
      <c r="G35" s="4"/>
    </row>
    <row r="36" spans="1:7" ht="14.25">
      <c r="A36" s="4"/>
      <c r="B36" s="4"/>
      <c r="C36" s="4">
        <v>30309</v>
      </c>
      <c r="D36" s="4" t="s">
        <v>167</v>
      </c>
      <c r="E36" s="4">
        <f>F36+G39</f>
        <v>0</v>
      </c>
      <c r="F36" s="4"/>
      <c r="G36" s="4"/>
    </row>
    <row r="37" spans="1:7" ht="14.25">
      <c r="A37" s="4">
        <v>50905</v>
      </c>
      <c r="B37" s="4" t="s">
        <v>118</v>
      </c>
      <c r="C37" s="4">
        <v>30301</v>
      </c>
      <c r="D37" s="4" t="s">
        <v>168</v>
      </c>
      <c r="E37" s="4">
        <f>F37+G37</f>
        <v>0</v>
      </c>
      <c r="F37" s="4"/>
      <c r="G37" s="4"/>
    </row>
    <row r="38" spans="1:7" ht="14.25">
      <c r="A38" s="4"/>
      <c r="B38" s="4"/>
      <c r="C38" s="4">
        <v>30302</v>
      </c>
      <c r="D38" s="4" t="s">
        <v>120</v>
      </c>
      <c r="E38" s="4">
        <f>F38+G38</f>
        <v>61.36</v>
      </c>
      <c r="F38" s="4">
        <v>61.36</v>
      </c>
      <c r="G38" s="4"/>
    </row>
    <row r="39" spans="1:7" ht="14.25">
      <c r="A39" s="4">
        <v>50999</v>
      </c>
      <c r="B39" s="4" t="s">
        <v>115</v>
      </c>
      <c r="C39" s="4">
        <v>30399</v>
      </c>
      <c r="D39" s="4" t="s">
        <v>115</v>
      </c>
      <c r="E39" s="4">
        <f>F39+G39</f>
        <v>1.15</v>
      </c>
      <c r="F39" s="4">
        <v>1.15</v>
      </c>
      <c r="G39" s="4"/>
    </row>
    <row r="40" spans="1:7" ht="14.25">
      <c r="A40" s="4"/>
      <c r="B40" s="4"/>
      <c r="C40" s="4" t="s">
        <v>169</v>
      </c>
      <c r="D40" s="4"/>
      <c r="E40" s="4">
        <f>E5+E32</f>
        <v>2801.8500000000004</v>
      </c>
      <c r="F40" s="4">
        <f>F5+F32</f>
        <v>2388.4100000000003</v>
      </c>
      <c r="G40" s="4">
        <f>G5+G32</f>
        <v>413.44000000000005</v>
      </c>
    </row>
  </sheetData>
  <sheetProtection/>
  <mergeCells count="4">
    <mergeCell ref="A1:G1"/>
    <mergeCell ref="A3:B3"/>
    <mergeCell ref="C3:D3"/>
    <mergeCell ref="E3:G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I12" sqref="I12"/>
    </sheetView>
  </sheetViews>
  <sheetFormatPr defaultColWidth="9.00390625" defaultRowHeight="14.25"/>
  <cols>
    <col min="1" max="1" width="9.50390625" style="0" bestFit="1" customWidth="1"/>
    <col min="7" max="7" width="5.25390625" style="0" bestFit="1" customWidth="1"/>
    <col min="9" max="9" width="9.625" style="0" bestFit="1" customWidth="1"/>
  </cols>
  <sheetData>
    <row r="1" spans="1:9" ht="22.5">
      <c r="A1" s="49" t="s">
        <v>188</v>
      </c>
      <c r="B1" s="49"/>
      <c r="C1" s="49"/>
      <c r="D1" s="49"/>
      <c r="E1" s="49"/>
      <c r="F1" s="49"/>
      <c r="G1" s="49"/>
      <c r="H1" s="49"/>
      <c r="I1" s="49"/>
    </row>
    <row r="2" spans="1:9" ht="19.5" customHeight="1">
      <c r="A2" s="54"/>
      <c r="B2" s="54"/>
      <c r="C2" s="30"/>
      <c r="D2" s="30"/>
      <c r="E2" s="30"/>
      <c r="F2" s="30"/>
      <c r="G2" s="31"/>
      <c r="H2" s="1"/>
      <c r="I2" s="17" t="s">
        <v>0</v>
      </c>
    </row>
    <row r="3" spans="1:9" ht="27" customHeight="1">
      <c r="A3" s="40" t="s">
        <v>29</v>
      </c>
      <c r="B3" s="38"/>
      <c r="C3" s="55" t="s">
        <v>70</v>
      </c>
      <c r="D3" s="55"/>
      <c r="E3" s="55" t="s">
        <v>71</v>
      </c>
      <c r="F3" s="55"/>
      <c r="G3" s="39" t="s">
        <v>170</v>
      </c>
      <c r="H3" s="40"/>
      <c r="I3" s="40"/>
    </row>
    <row r="4" spans="1:9" ht="30.75" customHeight="1">
      <c r="A4" s="8" t="s">
        <v>40</v>
      </c>
      <c r="B4" s="9" t="s">
        <v>41</v>
      </c>
      <c r="C4" s="32" t="s">
        <v>40</v>
      </c>
      <c r="D4" s="32" t="s">
        <v>41</v>
      </c>
      <c r="E4" s="32" t="s">
        <v>40</v>
      </c>
      <c r="F4" s="32" t="s">
        <v>41</v>
      </c>
      <c r="G4" s="10" t="s">
        <v>30</v>
      </c>
      <c r="H4" s="8" t="s">
        <v>72</v>
      </c>
      <c r="I4" s="8" t="s">
        <v>73</v>
      </c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4"/>
      <c r="B6" s="4"/>
      <c r="C6" s="4"/>
      <c r="D6" s="4"/>
      <c r="E6" s="4"/>
      <c r="F6" s="4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14.25">
      <c r="A9" s="4"/>
      <c r="B9" s="4"/>
      <c r="C9" s="4"/>
      <c r="D9" s="4"/>
      <c r="E9" s="4"/>
      <c r="F9" s="4"/>
      <c r="G9" s="4"/>
      <c r="H9" s="4"/>
      <c r="I9" s="4"/>
    </row>
    <row r="10" spans="1:9" ht="14.25">
      <c r="A10" s="4"/>
      <c r="B10" s="4"/>
      <c r="C10" s="4"/>
      <c r="D10" s="4"/>
      <c r="E10" s="4"/>
      <c r="F10" s="4"/>
      <c r="G10" s="4"/>
      <c r="H10" s="4"/>
      <c r="I10" s="4"/>
    </row>
    <row r="11" spans="1:9" ht="14.25">
      <c r="A11" s="4"/>
      <c r="B11" s="4"/>
      <c r="C11" s="4"/>
      <c r="D11" s="4"/>
      <c r="E11" s="4"/>
      <c r="F11" s="4"/>
      <c r="G11" s="4"/>
      <c r="H11" s="4"/>
      <c r="I11" s="4"/>
    </row>
    <row r="12" spans="1:9" ht="14.25">
      <c r="A12" s="4" t="s">
        <v>169</v>
      </c>
      <c r="B12" s="4"/>
      <c r="C12" s="4"/>
      <c r="D12" s="4"/>
      <c r="E12" s="4"/>
      <c r="F12" s="4"/>
      <c r="G12" s="4"/>
      <c r="H12" s="4"/>
      <c r="I12" s="4"/>
    </row>
  </sheetData>
  <sheetProtection/>
  <mergeCells count="6">
    <mergeCell ref="A1:I1"/>
    <mergeCell ref="A2:B2"/>
    <mergeCell ref="A3:B3"/>
    <mergeCell ref="C3:D3"/>
    <mergeCell ref="E3:F3"/>
    <mergeCell ref="G3:I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8" sqref="B28"/>
    </sheetView>
  </sheetViews>
  <sheetFormatPr defaultColWidth="9.00390625" defaultRowHeight="14.25"/>
  <cols>
    <col min="1" max="1" width="32.75390625" style="0" bestFit="1" customWidth="1"/>
    <col min="2" max="2" width="16.125" style="0" bestFit="1" customWidth="1"/>
    <col min="3" max="3" width="18.375" style="0" bestFit="1" customWidth="1"/>
    <col min="4" max="4" width="13.875" style="0" bestFit="1" customWidth="1"/>
  </cols>
  <sheetData>
    <row r="1" spans="1:4" ht="20.25">
      <c r="A1" s="56" t="s">
        <v>192</v>
      </c>
      <c r="B1" s="56"/>
      <c r="C1" s="56"/>
      <c r="D1" s="56"/>
    </row>
    <row r="2" spans="1:4" ht="14.25">
      <c r="A2" s="57" t="s">
        <v>171</v>
      </c>
      <c r="B2" s="57"/>
      <c r="C2" s="57"/>
      <c r="D2" s="57"/>
    </row>
    <row r="3" spans="1:4" ht="14.25">
      <c r="A3" s="33" t="s">
        <v>172</v>
      </c>
      <c r="B3" s="34" t="s">
        <v>189</v>
      </c>
      <c r="C3" s="34" t="s">
        <v>190</v>
      </c>
      <c r="D3" s="34" t="s">
        <v>191</v>
      </c>
    </row>
    <row r="4" spans="1:4" ht="14.25">
      <c r="A4" s="4" t="s">
        <v>30</v>
      </c>
      <c r="B4" s="35">
        <f>B5+B6+B7</f>
        <v>10.8</v>
      </c>
      <c r="C4" s="35">
        <f>C5+C6+C7</f>
        <v>4.88</v>
      </c>
      <c r="D4" s="35">
        <f>D5+D6+D7</f>
        <v>10.8</v>
      </c>
    </row>
    <row r="5" spans="1:4" ht="14.25">
      <c r="A5" s="4" t="s">
        <v>173</v>
      </c>
      <c r="B5" s="35"/>
      <c r="C5" s="35"/>
      <c r="D5" s="35"/>
    </row>
    <row r="6" spans="1:4" ht="14.25">
      <c r="A6" s="4" t="s">
        <v>174</v>
      </c>
      <c r="B6" s="35">
        <v>2.7</v>
      </c>
      <c r="C6" s="35">
        <v>0</v>
      </c>
      <c r="D6" s="35">
        <v>2.7</v>
      </c>
    </row>
    <row r="7" spans="1:4" ht="14.25">
      <c r="A7" s="4" t="s">
        <v>175</v>
      </c>
      <c r="B7" s="35">
        <v>8.1</v>
      </c>
      <c r="C7" s="35">
        <v>4.88</v>
      </c>
      <c r="D7" s="35">
        <v>8.1</v>
      </c>
    </row>
    <row r="8" spans="1:4" ht="14.25">
      <c r="A8" s="4" t="s">
        <v>176</v>
      </c>
      <c r="B8" s="35">
        <v>8.1</v>
      </c>
      <c r="C8" s="35">
        <v>4.88</v>
      </c>
      <c r="D8" s="35">
        <v>8.1</v>
      </c>
    </row>
    <row r="9" spans="1:4" ht="14.25">
      <c r="A9" s="4" t="s">
        <v>177</v>
      </c>
      <c r="B9" s="35">
        <v>0</v>
      </c>
      <c r="C9" s="35">
        <v>0</v>
      </c>
      <c r="D9" s="35">
        <v>0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2021-03-02T01:32:52Z</dcterms:created>
  <dcterms:modified xsi:type="dcterms:W3CDTF">2021-03-03T02:59:54Z</dcterms:modified>
  <cp:category/>
  <cp:version/>
  <cp:contentType/>
  <cp:contentStatus/>
</cp:coreProperties>
</file>