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4" activeTab="7"/>
  </bookViews>
  <sheets>
    <sheet name="预算总表" sheetId="1" r:id="rId1"/>
    <sheet name="收入预算表" sheetId="2" r:id="rId2"/>
    <sheet name="支出预算表" sheetId="3" r:id="rId3"/>
    <sheet name="财政拨款收支预算表" sheetId="4" r:id="rId4"/>
    <sheet name="一般公共预算预算" sheetId="5" r:id="rId5"/>
    <sheet name="基本支出预算" sheetId="6" r:id="rId6"/>
    <sheet name="政府性基金预算" sheetId="7" r:id="rId7"/>
    <sheet name="“三公经费”预算" sheetId="8" r:id="rId8"/>
  </sheets>
  <definedNames/>
  <calcPr fullCalcOnLoad="1"/>
</workbook>
</file>

<file path=xl/sharedStrings.xml><?xml version="1.0" encoding="utf-8"?>
<sst xmlns="http://schemas.openxmlformats.org/spreadsheetml/2006/main" count="370" uniqueCount="182">
  <si>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</si>
  <si>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</si>
  <si>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</si>
  <si>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</si>
  <si>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</si>
  <si>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</si>
  <si>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</si>
  <si>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</si>
  <si>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</si>
  <si>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二、教育支出</t>
  </si>
  <si>
    <t>三、事业收入</t>
  </si>
  <si>
    <t>三、文化旅游体育与传媒支出</t>
  </si>
  <si>
    <t>其中：专户核拨的事业收入</t>
  </si>
  <si>
    <t>四、社会保障和就业支出</t>
  </si>
  <si>
    <t>四、事业单位经营收入</t>
  </si>
  <si>
    <t>五、卫生健康支出</t>
  </si>
  <si>
    <t>五、上级补助收入</t>
  </si>
  <si>
    <t>六、节能环保支出</t>
  </si>
  <si>
    <t>六、附属单位上缴收入</t>
  </si>
  <si>
    <t>七、城乡社区支出</t>
  </si>
  <si>
    <t>七、其他收入</t>
  </si>
  <si>
    <t>八、农林水支出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</si>
  <si>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</si>
  <si>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</si>
  <si>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</si>
  <si>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</si>
  <si>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</si>
  <si>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</si>
  <si>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</si>
  <si>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</si>
  <si>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</si>
  <si>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</si>
  <si>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</si>
  <si>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</si>
  <si>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</si>
  <si>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</si>
  <si>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</si>
  <si>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</si>
  <si>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</si>
  <si>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</si>
  <si>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</si>
  <si>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</si>
  <si>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</si>
  <si>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205</t>
  </si>
  <si>
    <t>教育</t>
  </si>
  <si>
    <t>20502</t>
  </si>
  <si>
    <t>普通教育</t>
  </si>
  <si>
    <t>学前教育</t>
  </si>
  <si>
    <t>208</t>
  </si>
  <si>
    <t>社会保障和就业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</si>
  <si>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</si>
  <si>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</si>
  <si>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</si>
  <si>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</si>
  <si>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</si>
  <si>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</si>
  <si>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</si>
  <si>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</si>
  <si>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</si>
  <si>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</si>
  <si>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</si>
  <si>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</si>
  <si>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</si>
  <si>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</si>
  <si>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/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</si>
  <si>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</si>
  <si>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</si>
  <si>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</si>
  <si>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</si>
  <si>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</si>
  <si>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</si>
  <si>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</si>
  <si>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教育支出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</si>
  <si>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</si>
  <si>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</si>
  <si>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</si>
  <si>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</si>
  <si>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</si>
  <si>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</si>
  <si>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</si>
  <si>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</si>
  <si>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30112</t>
  </si>
  <si>
    <t>其他社会保障缴费</t>
  </si>
  <si>
    <t>30113</t>
  </si>
  <si>
    <t>住房公积金</t>
  </si>
  <si>
    <t>50502</t>
  </si>
  <si>
    <t>商品和服务支出</t>
  </si>
  <si>
    <t>30208</t>
  </si>
  <si>
    <t>取暖费</t>
  </si>
  <si>
    <t>30201</t>
  </si>
  <si>
    <t>办公费</t>
  </si>
  <si>
    <t>30205</t>
  </si>
  <si>
    <t>水费</t>
  </si>
  <si>
    <t>30206</t>
  </si>
  <si>
    <t>电费</t>
  </si>
  <si>
    <t>30217</t>
  </si>
  <si>
    <t>公务接待费</t>
  </si>
  <si>
    <t>30229</t>
  </si>
  <si>
    <t>福利费</t>
  </si>
  <si>
    <t>30231</t>
  </si>
  <si>
    <t>公务用车运行维护费</t>
  </si>
  <si>
    <t>30216</t>
  </si>
  <si>
    <t>培训费</t>
  </si>
  <si>
    <t>30213</t>
  </si>
  <si>
    <t>维修（护）费</t>
  </si>
  <si>
    <t>30209</t>
  </si>
  <si>
    <t>物业管理费</t>
  </si>
  <si>
    <t>50999</t>
  </si>
  <si>
    <t>其他对个人和家庭补助</t>
  </si>
  <si>
    <t>30399</t>
  </si>
  <si>
    <t>其他对个人和家庭的补助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</si>
  <si>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</si>
  <si>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</si>
  <si>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</si>
  <si>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</si>
  <si>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</si>
  <si>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</si>
  <si>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</si>
  <si>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</si>
  <si>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</si>
  <si>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</si>
  <si>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</si>
  <si>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</si>
  <si>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</si>
  <si>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</si>
  <si>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</si>
  <si>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</si>
  <si>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</si>
  <si>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</si>
  <si>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</si>
  <si>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</si>
  <si>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小计</t>
  </si>
  <si>
    <t>增减额</t>
  </si>
  <si>
    <t>增减%</t>
  </si>
  <si>
    <t>住房保障支出</t>
  </si>
  <si>
    <t>购房补贴</t>
  </si>
  <si>
    <t>经济分类科目</t>
  </si>
  <si>
    <t>人员支出</t>
  </si>
  <si>
    <t>公用支出</t>
  </si>
  <si>
    <t>对事业单位经常性补助</t>
  </si>
  <si>
    <t>奖金</t>
  </si>
  <si>
    <t>30199</t>
  </si>
  <si>
    <t>其他工资福利支出</t>
  </si>
  <si>
    <t>30207</t>
  </si>
  <si>
    <t>邮电费</t>
  </si>
  <si>
    <t>差旅费</t>
  </si>
  <si>
    <t>30299</t>
  </si>
  <si>
    <t>其他商品和服务支出</t>
  </si>
  <si>
    <t>劳务费</t>
  </si>
  <si>
    <t>对个人和家庭补助支出</t>
  </si>
  <si>
    <t>社会福利和救助</t>
  </si>
  <si>
    <t>抚恤金</t>
  </si>
  <si>
    <t>生活补助</t>
  </si>
  <si>
    <t>医疗费补助</t>
  </si>
  <si>
    <t>奖励金</t>
  </si>
  <si>
    <t>离退休费</t>
  </si>
  <si>
    <t>离休费</t>
  </si>
  <si>
    <t>退休费</t>
  </si>
  <si>
    <t>合    计</t>
  </si>
  <si>
    <t>政府性基金财政拨款预算数</t>
  </si>
  <si>
    <t xml:space="preserve">                                  单位：万元</t>
  </si>
  <si>
    <t>项目</t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</si>
  <si>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</si>
  <si>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</si>
  <si>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</si>
  <si>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</si>
  <si>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</si>
  <si>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t>大兴区魏善庄镇第二中心幼儿园2021年收支预算总表</t>
  </si>
  <si>
    <t>大兴区魏善庄镇第二中心幼儿园2021年收入预算表</t>
  </si>
  <si>
    <t>大兴区魏善庄镇第二中心幼儿园2021年支出预算表</t>
  </si>
  <si>
    <t>大兴区魏善庄镇第二中心幼儿园2021年财政拨款收支预算表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</si>
  <si>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年执行数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</si>
  <si>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年年初预算数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</si>
  <si>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年预算数比上年执行数</t>
    </r>
  </si>
  <si>
    <t>大兴区魏善庄镇第二中心幼儿园2021年一般公共预算财政拨款支出预算表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</si>
  <si>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年基本支出</t>
    </r>
  </si>
  <si>
    <t>大兴区魏善庄镇第二中心幼儿园2021年一般公共预算财政拨款基本支出预算表</t>
  </si>
  <si>
    <t>大兴区魏善庄镇第二中心幼儿园2021年政府性基金预算财政拨款支出预算表</t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</si>
  <si>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年初预算数</t>
    </r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</si>
  <si>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年预算执行数</t>
    </r>
  </si>
  <si>
    <r>
      <t>202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年预算数</t>
    </r>
  </si>
  <si>
    <t xml:space="preserve">大兴区魏善庄镇第二中心幼儿园2021年一般公共预算“三公经费”
财政拨款支出预算表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</si>
</sst>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7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horizontal="right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9" fontId="3" fillId="0" borderId="0" xfId="0" applyNumberFormat="1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5" sqref="C15"/>
    </sheetView>
  </sheetViews>
  <sheetFormatPr defaultColWidth="9.00390625" defaultRowHeight="14.25"/>
  <cols>
    <col min="1" max="1" width="33.875" style="0" bestFit="1" customWidth="1"/>
    <col min="2" max="2" width="7.75390625" style="0" bestFit="1" customWidth="1"/>
    <col min="3" max="3" width="29.375" style="0" bestFit="1" customWidth="1"/>
    <col min="4" max="4" width="9.625" style="0" bestFit="1" customWidth="1"/>
  </cols>
  <sheetData>
    <row r="1" spans="1:4" ht="22.5">
      <c r="A1" s="1" t="s">
        <v>167</v>
      </c>
      <c r="B1" s="1"/>
      <c r="C1" s="1"/>
      <c r="D1" s="1"/>
    </row>
    <row r="2" spans="1:4" ht="14.25">
      <c r="A2" s="2"/>
      <c r="B2" s="2"/>
      <c r="C2" s="2"/>
      <c r="D2" s="3" t="s">
        <v>0</v>
      </c>
    </row>
    <row r="3" spans="1:4" ht="14.25">
      <c r="A3" s="4" t="s">
        <v>1</v>
      </c>
      <c r="B3" s="4"/>
      <c r="C3" s="4" t="s">
        <v>2</v>
      </c>
      <c r="D3" s="4"/>
    </row>
    <row r="4" spans="1:4" ht="14.25">
      <c r="A4" s="5" t="s">
        <v>3</v>
      </c>
      <c r="B4" s="5" t="s">
        <v>4</v>
      </c>
      <c r="C4" s="5" t="s">
        <v>5</v>
      </c>
      <c r="D4" s="5" t="s">
        <v>4</v>
      </c>
    </row>
    <row r="5" spans="1:4" ht="14.25">
      <c r="A5" s="6" t="s">
        <v>6</v>
      </c>
      <c r="B5" s="6">
        <v>920.23</v>
      </c>
      <c r="C5" s="6" t="s">
        <v>7</v>
      </c>
      <c r="D5" s="6"/>
    </row>
    <row r="6" spans="1:4" ht="14.25">
      <c r="A6" s="6" t="s">
        <v>8</v>
      </c>
      <c r="B6" s="6"/>
      <c r="C6" s="6" t="s">
        <v>9</v>
      </c>
      <c r="D6" s="6">
        <v>817.87</v>
      </c>
    </row>
    <row r="7" spans="1:4" ht="14.25">
      <c r="A7" s="6" t="s">
        <v>10</v>
      </c>
      <c r="B7" s="6"/>
      <c r="C7" s="6" t="s">
        <v>11</v>
      </c>
      <c r="D7" s="6"/>
    </row>
    <row r="8" spans="1:4" ht="14.25">
      <c r="A8" s="6" t="s">
        <v>12</v>
      </c>
      <c r="B8" s="6"/>
      <c r="C8" s="6" t="s">
        <v>13</v>
      </c>
      <c r="D8" s="6">
        <v>83.28</v>
      </c>
    </row>
    <row r="9" spans="1:4" ht="14.25">
      <c r="A9" s="6" t="s">
        <v>14</v>
      </c>
      <c r="B9" s="6"/>
      <c r="C9" s="6" t="s">
        <v>15</v>
      </c>
      <c r="D9" s="6">
        <v>19.08</v>
      </c>
    </row>
    <row r="10" spans="1:4" ht="14.25">
      <c r="A10" s="6" t="s">
        <v>16</v>
      </c>
      <c r="B10" s="6"/>
      <c r="C10" s="6" t="s">
        <v>17</v>
      </c>
      <c r="D10" s="6"/>
    </row>
    <row r="11" spans="1:4" ht="14.25">
      <c r="A11" s="6" t="s">
        <v>18</v>
      </c>
      <c r="B11" s="6"/>
      <c r="C11" s="6" t="s">
        <v>19</v>
      </c>
      <c r="D11" s="6"/>
    </row>
    <row r="12" spans="1:4" ht="14.25">
      <c r="A12" s="6" t="s">
        <v>20</v>
      </c>
      <c r="B12" s="6"/>
      <c r="C12" s="6" t="s">
        <v>21</v>
      </c>
      <c r="D12" s="6"/>
    </row>
    <row r="13" spans="1:4" ht="14.25">
      <c r="A13" s="6"/>
      <c r="B13" s="6"/>
      <c r="C13" s="6"/>
      <c r="D13" s="6"/>
    </row>
    <row r="14" spans="1:4" ht="14.25">
      <c r="A14" s="6"/>
      <c r="B14" s="6"/>
      <c r="C14" s="6"/>
      <c r="D14" s="6"/>
    </row>
    <row r="15" spans="1:4" ht="14.25">
      <c r="A15" s="6"/>
      <c r="B15" s="6"/>
      <c r="C15" s="6"/>
      <c r="D15" s="6"/>
    </row>
    <row r="16" spans="1:4" ht="14.25">
      <c r="A16" s="6" t="s">
        <v>22</v>
      </c>
      <c r="B16" s="6">
        <f>SUM(B5:B14)</f>
        <v>920.23</v>
      </c>
      <c r="C16" s="6" t="s">
        <v>23</v>
      </c>
      <c r="D16" s="6">
        <f>SUM(D5:D14)</f>
        <v>920.23</v>
      </c>
    </row>
    <row r="17" spans="1:4" ht="14.25">
      <c r="A17" s="6" t="s">
        <v>24</v>
      </c>
      <c r="B17" s="6"/>
      <c r="C17" s="6" t="s">
        <v>25</v>
      </c>
      <c r="D17" s="6"/>
    </row>
    <row r="18" spans="1:4" ht="14.25">
      <c r="A18" s="6" t="s">
        <v>26</v>
      </c>
      <c r="B18" s="6"/>
      <c r="C18" s="6"/>
      <c r="D18" s="6"/>
    </row>
    <row r="19" spans="1:4" ht="14.25">
      <c r="A19" s="6"/>
      <c r="B19" s="6"/>
      <c r="C19" s="6"/>
      <c r="D19" s="6"/>
    </row>
    <row r="20" spans="1:4" ht="14.25">
      <c r="A20" s="6" t="s">
        <v>27</v>
      </c>
      <c r="B20" s="6">
        <f>SUM(B16:B18)</f>
        <v>920.23</v>
      </c>
      <c r="C20" s="6" t="s">
        <v>28</v>
      </c>
      <c r="D20" s="6">
        <f>SUM(D16:D18)</f>
        <v>920.23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1" sqref="B21"/>
    </sheetView>
  </sheetViews>
  <sheetFormatPr defaultColWidth="9.00390625" defaultRowHeight="14.25"/>
  <cols>
    <col min="2" max="2" width="36.125" style="0" bestFit="1" customWidth="1"/>
    <col min="3" max="3" width="7.50390625" style="0" bestFit="1" customWidth="1"/>
    <col min="5" max="5" width="25.50390625" style="0" bestFit="1" customWidth="1"/>
    <col min="6" max="6" width="27.625" style="0" bestFit="1" customWidth="1"/>
    <col min="7" max="7" width="5.25390625" style="0" bestFit="1" customWidth="1"/>
    <col min="9" max="9" width="17.25390625" style="0" bestFit="1" customWidth="1"/>
    <col min="10" max="10" width="13.00390625" style="0" bestFit="1" customWidth="1"/>
    <col min="11" max="11" width="17.25390625" style="0" bestFit="1" customWidth="1"/>
    <col min="13" max="13" width="23.50390625" style="0" bestFit="1" customWidth="1"/>
  </cols>
  <sheetData>
    <row r="1" spans="1:13" ht="22.5">
      <c r="A1" s="1" t="s">
        <v>168</v>
      </c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</row>
    <row r="2" spans="1:13" ht="14.25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11" t="s">
        <v>0</v>
      </c>
      <c r="M2" s="11"/>
    </row>
    <row r="3" spans="1:13" ht="14.25">
      <c r="A3" s="12" t="s">
        <v>29</v>
      </c>
      <c r="B3" s="12"/>
      <c r="C3" s="13" t="s">
        <v>30</v>
      </c>
      <c r="D3" s="12" t="s">
        <v>31</v>
      </c>
      <c r="E3" s="12" t="s">
        <v>32</v>
      </c>
      <c r="F3" s="12" t="s">
        <v>33</v>
      </c>
      <c r="G3" s="14" t="s">
        <v>34</v>
      </c>
      <c r="H3" s="15"/>
      <c r="I3" s="12" t="s">
        <v>35</v>
      </c>
      <c r="J3" s="12" t="s">
        <v>36</v>
      </c>
      <c r="K3" s="12" t="s">
        <v>37</v>
      </c>
      <c r="L3" s="12" t="s">
        <v>38</v>
      </c>
      <c r="M3" s="12" t="s">
        <v>39</v>
      </c>
    </row>
    <row r="4" spans="1:13" ht="40.5">
      <c r="A4" s="16" t="s">
        <v>40</v>
      </c>
      <c r="B4" s="16" t="s">
        <v>41</v>
      </c>
      <c r="C4" s="13"/>
      <c r="D4" s="12"/>
      <c r="E4" s="12"/>
      <c r="F4" s="12"/>
      <c r="G4" s="16" t="s">
        <v>42</v>
      </c>
      <c r="H4" s="16" t="s">
        <v>12</v>
      </c>
      <c r="I4" s="12"/>
      <c r="J4" s="12"/>
      <c r="K4" s="12"/>
      <c r="L4" s="12"/>
      <c r="M4" s="12"/>
    </row>
    <row r="5" spans="1:13" ht="14.25">
      <c r="A5" s="6" t="s">
        <v>43</v>
      </c>
      <c r="B5" s="6" t="s">
        <v>44</v>
      </c>
      <c r="C5" s="6">
        <v>817.87</v>
      </c>
      <c r="D5" s="6"/>
      <c r="E5" s="6">
        <v>817.87</v>
      </c>
      <c r="F5" s="6"/>
      <c r="G5" s="6"/>
      <c r="H5" s="6"/>
      <c r="I5" s="6"/>
      <c r="J5" s="6"/>
      <c r="K5" s="6"/>
      <c r="L5" s="6"/>
      <c r="M5" s="6"/>
    </row>
    <row r="6" spans="1:13" ht="14.25">
      <c r="A6" s="6" t="s">
        <v>45</v>
      </c>
      <c r="B6" s="6" t="s">
        <v>46</v>
      </c>
      <c r="C6" s="6">
        <v>817.87</v>
      </c>
      <c r="D6" s="6"/>
      <c r="E6" s="6">
        <v>817.87</v>
      </c>
      <c r="F6" s="6"/>
      <c r="G6" s="6"/>
      <c r="H6" s="6"/>
      <c r="I6" s="6"/>
      <c r="J6" s="6"/>
      <c r="K6" s="6"/>
      <c r="L6" s="6"/>
      <c r="M6" s="6"/>
    </row>
    <row r="7" spans="1:13" ht="14.25">
      <c r="A7" s="6">
        <v>2050201</v>
      </c>
      <c r="B7" s="6" t="s">
        <v>47</v>
      </c>
      <c r="C7" s="6">
        <v>817.87</v>
      </c>
      <c r="D7" s="6"/>
      <c r="E7" s="6">
        <v>817.87</v>
      </c>
      <c r="F7" s="6"/>
      <c r="G7" s="6"/>
      <c r="H7" s="6"/>
      <c r="I7" s="6"/>
      <c r="J7" s="6"/>
      <c r="K7" s="6"/>
      <c r="L7" s="6"/>
      <c r="M7" s="6"/>
    </row>
    <row r="8" spans="1:13" ht="14.25">
      <c r="A8" s="6" t="s">
        <v>48</v>
      </c>
      <c r="B8" s="6" t="s">
        <v>49</v>
      </c>
      <c r="C8" s="6">
        <v>83.28</v>
      </c>
      <c r="D8" s="6"/>
      <c r="E8" s="6">
        <v>83.28</v>
      </c>
      <c r="F8" s="6"/>
      <c r="G8" s="6"/>
      <c r="H8" s="6"/>
      <c r="I8" s="6"/>
      <c r="J8" s="6"/>
      <c r="K8" s="6"/>
      <c r="L8" s="6"/>
      <c r="M8" s="6"/>
    </row>
    <row r="9" spans="1:13" ht="14.25">
      <c r="A9" s="6" t="s">
        <v>50</v>
      </c>
      <c r="B9" s="6" t="s">
        <v>51</v>
      </c>
      <c r="C9" s="6">
        <v>83.28</v>
      </c>
      <c r="D9" s="6"/>
      <c r="E9" s="6">
        <v>83.28</v>
      </c>
      <c r="F9" s="6"/>
      <c r="G9" s="6"/>
      <c r="H9" s="6"/>
      <c r="I9" s="6"/>
      <c r="J9" s="6"/>
      <c r="K9" s="6"/>
      <c r="L9" s="6"/>
      <c r="M9" s="6"/>
    </row>
    <row r="10" spans="1:13" ht="14.25">
      <c r="A10" s="6" t="s">
        <v>52</v>
      </c>
      <c r="B10" s="6" t="s">
        <v>53</v>
      </c>
      <c r="C10" s="6">
        <v>55.52</v>
      </c>
      <c r="D10" s="6"/>
      <c r="E10" s="6">
        <v>55.52</v>
      </c>
      <c r="F10" s="6"/>
      <c r="G10" s="6"/>
      <c r="H10" s="6"/>
      <c r="I10" s="6"/>
      <c r="J10" s="6"/>
      <c r="K10" s="6"/>
      <c r="L10" s="6"/>
      <c r="M10" s="6"/>
    </row>
    <row r="11" spans="1:13" ht="14.25">
      <c r="A11" s="6" t="s">
        <v>54</v>
      </c>
      <c r="B11" s="6" t="s">
        <v>55</v>
      </c>
      <c r="C11" s="6">
        <v>27.76</v>
      </c>
      <c r="D11" s="6"/>
      <c r="E11" s="6">
        <v>27.76</v>
      </c>
      <c r="F11" s="6"/>
      <c r="G11" s="6"/>
      <c r="H11" s="6"/>
      <c r="I11" s="6"/>
      <c r="J11" s="6"/>
      <c r="K11" s="6"/>
      <c r="L11" s="6"/>
      <c r="M11" s="6"/>
    </row>
    <row r="12" spans="1:13" ht="14.25">
      <c r="A12" s="6" t="s">
        <v>56</v>
      </c>
      <c r="B12" s="6" t="s">
        <v>57</v>
      </c>
      <c r="C12" s="6">
        <v>19.08</v>
      </c>
      <c r="D12" s="6"/>
      <c r="E12" s="6">
        <v>19.08</v>
      </c>
      <c r="F12" s="6"/>
      <c r="G12" s="6"/>
      <c r="H12" s="6"/>
      <c r="I12" s="6"/>
      <c r="J12" s="6"/>
      <c r="K12" s="6"/>
      <c r="L12" s="6"/>
      <c r="M12" s="6"/>
    </row>
    <row r="13" spans="1:13" ht="14.25">
      <c r="A13" s="6" t="s">
        <v>58</v>
      </c>
      <c r="B13" s="6" t="s">
        <v>59</v>
      </c>
      <c r="C13" s="6">
        <v>19.08</v>
      </c>
      <c r="D13" s="6"/>
      <c r="E13" s="6">
        <v>19.08</v>
      </c>
      <c r="F13" s="6"/>
      <c r="G13" s="6"/>
      <c r="H13" s="6"/>
      <c r="I13" s="6"/>
      <c r="J13" s="6"/>
      <c r="K13" s="6"/>
      <c r="L13" s="6"/>
      <c r="M13" s="6"/>
    </row>
    <row r="14" spans="1:13" ht="14.25">
      <c r="A14" s="6" t="s">
        <v>60</v>
      </c>
      <c r="B14" s="6" t="s">
        <v>61</v>
      </c>
      <c r="C14" s="6">
        <v>14.31</v>
      </c>
      <c r="D14" s="6"/>
      <c r="E14" s="6">
        <v>14.31</v>
      </c>
      <c r="F14" s="6"/>
      <c r="G14" s="6"/>
      <c r="H14" s="6"/>
      <c r="I14" s="6"/>
      <c r="J14" s="6"/>
      <c r="K14" s="6"/>
      <c r="L14" s="6"/>
      <c r="M14" s="6"/>
    </row>
    <row r="15" spans="1:13" ht="14.25">
      <c r="A15" s="6" t="s">
        <v>62</v>
      </c>
      <c r="B15" s="6" t="s">
        <v>63</v>
      </c>
      <c r="C15" s="6">
        <v>4.77</v>
      </c>
      <c r="D15" s="6"/>
      <c r="E15" s="6">
        <v>4.77</v>
      </c>
      <c r="F15" s="6"/>
      <c r="G15" s="6"/>
      <c r="H15" s="6"/>
      <c r="I15" s="6"/>
      <c r="J15" s="6"/>
      <c r="K15" s="6"/>
      <c r="L15" s="6"/>
      <c r="M15" s="6"/>
    </row>
    <row r="16" spans="1:13" ht="14.25">
      <c r="A16" s="6" t="s">
        <v>30</v>
      </c>
      <c r="B16" s="6" t="s">
        <v>64</v>
      </c>
      <c r="C16" s="6">
        <f>SUM(C5+C8+C12)</f>
        <v>920.23</v>
      </c>
      <c r="D16" s="6"/>
      <c r="E16" s="6">
        <f>SUM(E5+E8+E12)</f>
        <v>920.23</v>
      </c>
      <c r="F16" s="6"/>
      <c r="G16" s="6"/>
      <c r="H16" s="6"/>
      <c r="I16" s="6"/>
      <c r="J16" s="6"/>
      <c r="K16" s="6"/>
      <c r="L16" s="6"/>
      <c r="M16" s="6"/>
    </row>
  </sheetData>
  <mergeCells count="13">
    <mergeCell ref="K3:K4"/>
    <mergeCell ref="L3:L4"/>
    <mergeCell ref="M3:M4"/>
    <mergeCell ref="A1:M1"/>
    <mergeCell ref="L2:M2"/>
    <mergeCell ref="A3:B3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E10">
      <selection activeCell="J22" sqref="J22"/>
    </sheetView>
  </sheetViews>
  <sheetFormatPr defaultColWidth="9.00390625" defaultRowHeight="14.25"/>
  <cols>
    <col min="1" max="1" width="8.50390625" style="0" bestFit="1" customWidth="1"/>
    <col min="2" max="2" width="36.125" style="0" bestFit="1" customWidth="1"/>
    <col min="3" max="3" width="8.00390625" style="0" bestFit="1" customWidth="1"/>
    <col min="4" max="4" width="22.75390625" style="0" bestFit="1" customWidth="1"/>
    <col min="5" max="5" width="8.00390625" style="0" bestFit="1" customWidth="1"/>
    <col min="6" max="6" width="31.625" style="0" bestFit="1" customWidth="1"/>
    <col min="7" max="7" width="7.50390625" style="0" bestFit="1" customWidth="1"/>
    <col min="8" max="9" width="8.00390625" style="0" bestFit="1" customWidth="1"/>
    <col min="10" max="10" width="11.375" style="0" bestFit="1" customWidth="1"/>
    <col min="11" max="11" width="15.00390625" style="0" bestFit="1" customWidth="1"/>
    <col min="12" max="12" width="16.75390625" style="0" bestFit="1" customWidth="1"/>
  </cols>
  <sheetData>
    <row r="1" spans="1:12" ht="20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0</v>
      </c>
    </row>
    <row r="3" spans="1:12" ht="14.25">
      <c r="A3" s="21" t="s">
        <v>29</v>
      </c>
      <c r="B3" s="22"/>
      <c r="C3" s="21" t="s">
        <v>65</v>
      </c>
      <c r="D3" s="22"/>
      <c r="E3" s="21" t="s">
        <v>66</v>
      </c>
      <c r="F3" s="22"/>
      <c r="G3" s="23" t="s">
        <v>30</v>
      </c>
      <c r="H3" s="23" t="s">
        <v>67</v>
      </c>
      <c r="I3" s="23" t="s">
        <v>68</v>
      </c>
      <c r="J3" s="23" t="s">
        <v>69</v>
      </c>
      <c r="K3" s="23" t="s">
        <v>70</v>
      </c>
      <c r="L3" s="23" t="s">
        <v>71</v>
      </c>
    </row>
    <row r="4" spans="1:12" ht="14.25">
      <c r="A4" s="24" t="s">
        <v>40</v>
      </c>
      <c r="B4" s="25" t="s">
        <v>41</v>
      </c>
      <c r="C4" s="25" t="s">
        <v>40</v>
      </c>
      <c r="D4" s="25" t="s">
        <v>41</v>
      </c>
      <c r="E4" s="25" t="s">
        <v>40</v>
      </c>
      <c r="F4" s="25" t="s">
        <v>41</v>
      </c>
      <c r="G4" s="26"/>
      <c r="H4" s="26"/>
      <c r="I4" s="26"/>
      <c r="J4" s="26"/>
      <c r="K4" s="26"/>
      <c r="L4" s="26"/>
    </row>
    <row r="5" spans="1:12" ht="14.25">
      <c r="A5" s="6" t="s">
        <v>43</v>
      </c>
      <c r="B5" s="6" t="s">
        <v>72</v>
      </c>
      <c r="C5" s="6"/>
      <c r="D5" s="6"/>
      <c r="E5" s="6"/>
      <c r="F5" s="6"/>
      <c r="G5" s="6">
        <f>H5+I5</f>
        <v>817.8699999999999</v>
      </c>
      <c r="H5" s="6">
        <v>592.92</v>
      </c>
      <c r="I5" s="6">
        <v>224.95</v>
      </c>
      <c r="J5" s="6"/>
      <c r="K5" s="6"/>
      <c r="L5" s="6"/>
    </row>
    <row r="6" spans="1:12" ht="14.25">
      <c r="A6" s="6" t="s">
        <v>45</v>
      </c>
      <c r="B6" s="6" t="s">
        <v>46</v>
      </c>
      <c r="C6" s="6"/>
      <c r="D6" s="6"/>
      <c r="E6" s="6"/>
      <c r="F6" s="6"/>
      <c r="G6" s="6">
        <f>H6+I6</f>
        <v>817.8699999999999</v>
      </c>
      <c r="H6" s="6">
        <v>592.92</v>
      </c>
      <c r="I6" s="6">
        <v>224.95</v>
      </c>
      <c r="J6" s="6"/>
      <c r="K6" s="6"/>
      <c r="L6" s="6"/>
    </row>
    <row r="7" spans="1:12" ht="14.25">
      <c r="A7" s="6">
        <v>2050201</v>
      </c>
      <c r="B7" s="6" t="s">
        <v>47</v>
      </c>
      <c r="C7" s="6" t="s">
        <v>73</v>
      </c>
      <c r="D7" s="6" t="s">
        <v>74</v>
      </c>
      <c r="E7" s="6" t="s">
        <v>75</v>
      </c>
      <c r="F7" s="6" t="s">
        <v>76</v>
      </c>
      <c r="G7" s="6">
        <f aca="true" t="shared" si="0" ref="G7:G21">H7+I7</f>
        <v>74.46</v>
      </c>
      <c r="H7" s="6">
        <v>74.46</v>
      </c>
      <c r="I7" s="6"/>
      <c r="J7" s="6"/>
      <c r="K7" s="6"/>
      <c r="L7" s="6"/>
    </row>
    <row r="8" spans="1:12" ht="14.25">
      <c r="A8" s="6">
        <v>2050201</v>
      </c>
      <c r="B8" s="6" t="s">
        <v>47</v>
      </c>
      <c r="C8" s="6" t="s">
        <v>73</v>
      </c>
      <c r="D8" s="6" t="s">
        <v>74</v>
      </c>
      <c r="E8" s="6" t="s">
        <v>77</v>
      </c>
      <c r="F8" s="6" t="s">
        <v>78</v>
      </c>
      <c r="G8" s="6">
        <f t="shared" si="0"/>
        <v>41.5</v>
      </c>
      <c r="H8" s="6">
        <v>41.5</v>
      </c>
      <c r="I8" s="6"/>
      <c r="J8" s="6"/>
      <c r="K8" s="6"/>
      <c r="L8" s="6"/>
    </row>
    <row r="9" spans="1:12" ht="14.25">
      <c r="A9" s="6">
        <v>2050201</v>
      </c>
      <c r="B9" s="6" t="s">
        <v>47</v>
      </c>
      <c r="C9" s="6" t="s">
        <v>73</v>
      </c>
      <c r="D9" s="6" t="s">
        <v>74</v>
      </c>
      <c r="E9" s="6" t="s">
        <v>79</v>
      </c>
      <c r="F9" s="6" t="s">
        <v>80</v>
      </c>
      <c r="G9" s="6">
        <f t="shared" si="0"/>
        <v>264.58</v>
      </c>
      <c r="H9" s="6">
        <v>264.58</v>
      </c>
      <c r="I9" s="6"/>
      <c r="J9" s="6"/>
      <c r="K9" s="6"/>
      <c r="L9" s="6"/>
    </row>
    <row r="10" spans="1:12" ht="14.25">
      <c r="A10" s="6">
        <v>2050201</v>
      </c>
      <c r="B10" s="6" t="s">
        <v>47</v>
      </c>
      <c r="C10" s="6" t="s">
        <v>73</v>
      </c>
      <c r="D10" s="6" t="s">
        <v>74</v>
      </c>
      <c r="E10" s="6" t="s">
        <v>81</v>
      </c>
      <c r="F10" s="6" t="s">
        <v>82</v>
      </c>
      <c r="G10" s="6">
        <f t="shared" si="0"/>
        <v>11.8</v>
      </c>
      <c r="H10" s="6">
        <v>11.8</v>
      </c>
      <c r="I10" s="6"/>
      <c r="J10" s="6"/>
      <c r="K10" s="6"/>
      <c r="L10" s="6"/>
    </row>
    <row r="11" spans="1:12" ht="14.25">
      <c r="A11" s="6">
        <v>2050201</v>
      </c>
      <c r="B11" s="6" t="s">
        <v>47</v>
      </c>
      <c r="C11" s="6" t="s">
        <v>73</v>
      </c>
      <c r="D11" s="6" t="s">
        <v>74</v>
      </c>
      <c r="E11" s="6" t="s">
        <v>83</v>
      </c>
      <c r="F11" s="6" t="s">
        <v>84</v>
      </c>
      <c r="G11" s="6">
        <f t="shared" si="0"/>
        <v>57.78</v>
      </c>
      <c r="H11" s="6">
        <v>57.78</v>
      </c>
      <c r="I11" s="6"/>
      <c r="J11" s="6"/>
      <c r="K11" s="6"/>
      <c r="L11" s="6"/>
    </row>
    <row r="12" spans="1:12" ht="14.25">
      <c r="A12" s="6">
        <v>2050201</v>
      </c>
      <c r="B12" s="6" t="s">
        <v>47</v>
      </c>
      <c r="C12" s="6" t="s">
        <v>85</v>
      </c>
      <c r="D12" s="6" t="s">
        <v>86</v>
      </c>
      <c r="E12" s="6" t="s">
        <v>87</v>
      </c>
      <c r="F12" s="6" t="s">
        <v>88</v>
      </c>
      <c r="G12" s="6">
        <f t="shared" si="0"/>
        <v>13.93</v>
      </c>
      <c r="H12" s="6">
        <v>13.93</v>
      </c>
      <c r="I12" s="6"/>
      <c r="J12" s="6"/>
      <c r="K12" s="6"/>
      <c r="L12" s="6"/>
    </row>
    <row r="13" spans="1:12" ht="14.25">
      <c r="A13" s="6">
        <v>2050201</v>
      </c>
      <c r="B13" s="6" t="s">
        <v>47</v>
      </c>
      <c r="C13" s="6" t="s">
        <v>85</v>
      </c>
      <c r="D13" s="6" t="s">
        <v>86</v>
      </c>
      <c r="E13" s="6" t="s">
        <v>89</v>
      </c>
      <c r="F13" s="6" t="s">
        <v>90</v>
      </c>
      <c r="G13" s="6">
        <f t="shared" si="0"/>
        <v>48.64</v>
      </c>
      <c r="H13" s="6">
        <v>48.64</v>
      </c>
      <c r="I13" s="6"/>
      <c r="J13" s="6"/>
      <c r="K13" s="6"/>
      <c r="L13" s="6"/>
    </row>
    <row r="14" spans="1:12" ht="14.25">
      <c r="A14" s="6">
        <v>2050201</v>
      </c>
      <c r="B14" s="6" t="s">
        <v>47</v>
      </c>
      <c r="C14" s="6" t="s">
        <v>85</v>
      </c>
      <c r="D14" s="6" t="s">
        <v>86</v>
      </c>
      <c r="E14" s="6" t="s">
        <v>91</v>
      </c>
      <c r="F14" s="6" t="s">
        <v>92</v>
      </c>
      <c r="G14" s="6">
        <f t="shared" si="0"/>
        <v>3</v>
      </c>
      <c r="H14" s="6">
        <v>3</v>
      </c>
      <c r="I14" s="6"/>
      <c r="J14" s="6"/>
      <c r="K14" s="6"/>
      <c r="L14" s="6"/>
    </row>
    <row r="15" spans="1:12" ht="14.25">
      <c r="A15" s="6">
        <v>2050201</v>
      </c>
      <c r="B15" s="6" t="s">
        <v>47</v>
      </c>
      <c r="C15" s="6" t="s">
        <v>85</v>
      </c>
      <c r="D15" s="6" t="s">
        <v>86</v>
      </c>
      <c r="E15" s="6" t="s">
        <v>93</v>
      </c>
      <c r="F15" s="6" t="s">
        <v>94</v>
      </c>
      <c r="G15" s="6">
        <f t="shared" si="0"/>
        <v>3</v>
      </c>
      <c r="H15" s="6">
        <v>3</v>
      </c>
      <c r="I15" s="6"/>
      <c r="J15" s="6"/>
      <c r="K15" s="6"/>
      <c r="L15" s="6"/>
    </row>
    <row r="16" spans="1:12" ht="14.25">
      <c r="A16" s="6">
        <v>2050201</v>
      </c>
      <c r="B16" s="6" t="s">
        <v>47</v>
      </c>
      <c r="C16" s="6" t="s">
        <v>85</v>
      </c>
      <c r="D16" s="6" t="s">
        <v>86</v>
      </c>
      <c r="E16" s="6" t="s">
        <v>95</v>
      </c>
      <c r="F16" s="6" t="s">
        <v>96</v>
      </c>
      <c r="G16" s="6">
        <f t="shared" si="0"/>
        <v>0.4</v>
      </c>
      <c r="H16" s="6">
        <v>0.4</v>
      </c>
      <c r="I16" s="6"/>
      <c r="J16" s="6"/>
      <c r="K16" s="6"/>
      <c r="L16" s="6"/>
    </row>
    <row r="17" spans="1:12" ht="14.25">
      <c r="A17" s="6">
        <v>2050201</v>
      </c>
      <c r="B17" s="6" t="s">
        <v>47</v>
      </c>
      <c r="C17" s="6" t="s">
        <v>85</v>
      </c>
      <c r="D17" s="6" t="s">
        <v>86</v>
      </c>
      <c r="E17" s="6" t="s">
        <v>97</v>
      </c>
      <c r="F17" s="6" t="s">
        <v>98</v>
      </c>
      <c r="G17" s="6">
        <f t="shared" si="0"/>
        <v>7.45</v>
      </c>
      <c r="H17" s="6">
        <v>7.45</v>
      </c>
      <c r="I17" s="6"/>
      <c r="J17" s="6"/>
      <c r="K17" s="6"/>
      <c r="L17" s="6"/>
    </row>
    <row r="18" spans="1:12" ht="14.25">
      <c r="A18" s="6">
        <v>2050201</v>
      </c>
      <c r="B18" s="6" t="s">
        <v>47</v>
      </c>
      <c r="C18" s="6" t="s">
        <v>85</v>
      </c>
      <c r="D18" s="6" t="s">
        <v>86</v>
      </c>
      <c r="E18" s="6" t="s">
        <v>99</v>
      </c>
      <c r="F18" s="6" t="s">
        <v>100</v>
      </c>
      <c r="G18" s="6">
        <f t="shared" si="0"/>
        <v>2.7</v>
      </c>
      <c r="H18" s="6">
        <v>2.7</v>
      </c>
      <c r="I18" s="6"/>
      <c r="J18" s="6"/>
      <c r="K18" s="6"/>
      <c r="L18" s="6"/>
    </row>
    <row r="19" spans="1:12" ht="14.25">
      <c r="A19" s="6">
        <v>2050201</v>
      </c>
      <c r="B19" s="6" t="s">
        <v>47</v>
      </c>
      <c r="C19" s="6" t="s">
        <v>85</v>
      </c>
      <c r="D19" s="6" t="s">
        <v>86</v>
      </c>
      <c r="E19" s="6" t="s">
        <v>101</v>
      </c>
      <c r="F19" s="6" t="s">
        <v>102</v>
      </c>
      <c r="G19" s="6">
        <f t="shared" si="0"/>
        <v>0.99</v>
      </c>
      <c r="H19" s="6">
        <v>0.99</v>
      </c>
      <c r="I19" s="6"/>
      <c r="J19" s="6"/>
      <c r="K19" s="6"/>
      <c r="L19" s="6"/>
    </row>
    <row r="20" spans="1:12" ht="14.25">
      <c r="A20" s="6">
        <v>2050201</v>
      </c>
      <c r="B20" s="6" t="s">
        <v>47</v>
      </c>
      <c r="C20" s="6" t="s">
        <v>85</v>
      </c>
      <c r="D20" s="6" t="s">
        <v>86</v>
      </c>
      <c r="E20" s="6" t="s">
        <v>103</v>
      </c>
      <c r="F20" s="6" t="s">
        <v>104</v>
      </c>
      <c r="G20" s="6">
        <f t="shared" si="0"/>
        <v>2.54</v>
      </c>
      <c r="H20" s="6">
        <v>2.54</v>
      </c>
      <c r="I20" s="6"/>
      <c r="J20" s="6"/>
      <c r="K20" s="6"/>
      <c r="L20" s="6"/>
    </row>
    <row r="21" spans="1:12" ht="14.25">
      <c r="A21" s="6">
        <v>2050201</v>
      </c>
      <c r="B21" s="6" t="s">
        <v>47</v>
      </c>
      <c r="C21" s="6" t="s">
        <v>85</v>
      </c>
      <c r="D21" s="6" t="s">
        <v>86</v>
      </c>
      <c r="E21" s="6" t="s">
        <v>105</v>
      </c>
      <c r="F21" s="6" t="s">
        <v>106</v>
      </c>
      <c r="G21" s="6">
        <f t="shared" si="0"/>
        <v>13.44</v>
      </c>
      <c r="H21" s="6">
        <v>13.44</v>
      </c>
      <c r="I21" s="6"/>
      <c r="J21" s="6"/>
      <c r="K21" s="6"/>
      <c r="L21" s="6"/>
    </row>
    <row r="22" spans="1:12" ht="14.25">
      <c r="A22" s="6">
        <v>2050201</v>
      </c>
      <c r="B22" s="6" t="s">
        <v>47</v>
      </c>
      <c r="C22" s="6" t="s">
        <v>107</v>
      </c>
      <c r="D22" s="6" t="s">
        <v>108</v>
      </c>
      <c r="E22" s="6" t="s">
        <v>109</v>
      </c>
      <c r="F22" s="6" t="s">
        <v>110</v>
      </c>
      <c r="G22" s="6">
        <f aca="true" t="shared" si="1" ref="G22:G30">H22+I22</f>
        <v>0</v>
      </c>
      <c r="H22" s="6"/>
      <c r="I22" s="6"/>
      <c r="J22" s="6"/>
      <c r="K22" s="6"/>
      <c r="L22" s="6"/>
    </row>
    <row r="23" spans="1:12" ht="14.25">
      <c r="A23" s="6" t="s">
        <v>48</v>
      </c>
      <c r="B23" s="6" t="s">
        <v>49</v>
      </c>
      <c r="C23" s="6"/>
      <c r="D23" s="6"/>
      <c r="E23" s="6"/>
      <c r="F23" s="6"/>
      <c r="G23" s="6">
        <f t="shared" si="1"/>
        <v>83.28</v>
      </c>
      <c r="H23" s="6">
        <v>83.28</v>
      </c>
      <c r="I23" s="6"/>
      <c r="J23" s="6"/>
      <c r="K23" s="6"/>
      <c r="L23" s="6"/>
    </row>
    <row r="24" spans="1:12" ht="14.25">
      <c r="A24" s="6" t="s">
        <v>50</v>
      </c>
      <c r="B24" s="6" t="s">
        <v>51</v>
      </c>
      <c r="C24" s="6"/>
      <c r="D24" s="6"/>
      <c r="E24" s="6"/>
      <c r="F24" s="6"/>
      <c r="G24" s="6">
        <f t="shared" si="1"/>
        <v>83.28</v>
      </c>
      <c r="H24" s="6">
        <v>83.28</v>
      </c>
      <c r="I24" s="6"/>
      <c r="J24" s="6"/>
      <c r="K24" s="6"/>
      <c r="L24" s="6"/>
    </row>
    <row r="25" spans="1:12" ht="14.25">
      <c r="A25" s="6" t="s">
        <v>52</v>
      </c>
      <c r="B25" s="6" t="s">
        <v>53</v>
      </c>
      <c r="C25" s="6" t="s">
        <v>111</v>
      </c>
      <c r="D25" s="6" t="s">
        <v>112</v>
      </c>
      <c r="E25" s="6" t="s">
        <v>113</v>
      </c>
      <c r="F25" s="6" t="s">
        <v>114</v>
      </c>
      <c r="G25" s="6">
        <f t="shared" si="1"/>
        <v>55.52</v>
      </c>
      <c r="H25" s="6">
        <v>55.52</v>
      </c>
      <c r="I25" s="6"/>
      <c r="J25" s="6"/>
      <c r="K25" s="6"/>
      <c r="L25" s="6"/>
    </row>
    <row r="26" spans="1:12" ht="14.25">
      <c r="A26" s="6" t="s">
        <v>54</v>
      </c>
      <c r="B26" s="6" t="s">
        <v>55</v>
      </c>
      <c r="C26" s="6" t="s">
        <v>111</v>
      </c>
      <c r="D26" s="6" t="s">
        <v>112</v>
      </c>
      <c r="E26" s="6" t="s">
        <v>115</v>
      </c>
      <c r="F26" s="6" t="s">
        <v>116</v>
      </c>
      <c r="G26" s="6">
        <f t="shared" si="1"/>
        <v>27.76</v>
      </c>
      <c r="H26" s="6">
        <v>27.76</v>
      </c>
      <c r="I26" s="6"/>
      <c r="J26" s="6"/>
      <c r="K26" s="6"/>
      <c r="L26" s="6"/>
    </row>
    <row r="27" spans="1:12" ht="14.25">
      <c r="A27" s="6" t="s">
        <v>56</v>
      </c>
      <c r="B27" s="6" t="s">
        <v>57</v>
      </c>
      <c r="C27" s="6"/>
      <c r="D27" s="6"/>
      <c r="E27" s="6"/>
      <c r="F27" s="6"/>
      <c r="G27" s="6">
        <f t="shared" si="1"/>
        <v>19.08</v>
      </c>
      <c r="H27" s="6">
        <v>19.08</v>
      </c>
      <c r="I27" s="6"/>
      <c r="J27" s="6"/>
      <c r="K27" s="6"/>
      <c r="L27" s="6"/>
    </row>
    <row r="28" spans="1:12" ht="14.25">
      <c r="A28" s="6" t="s">
        <v>58</v>
      </c>
      <c r="B28" s="6" t="s">
        <v>59</v>
      </c>
      <c r="C28" s="6"/>
      <c r="D28" s="6"/>
      <c r="E28" s="6"/>
      <c r="F28" s="6"/>
      <c r="G28" s="6">
        <f t="shared" si="1"/>
        <v>19.08</v>
      </c>
      <c r="H28" s="6">
        <v>19.08</v>
      </c>
      <c r="I28" s="6"/>
      <c r="J28" s="6"/>
      <c r="K28" s="6"/>
      <c r="L28" s="6"/>
    </row>
    <row r="29" spans="1:12" ht="14.25">
      <c r="A29" s="6" t="s">
        <v>60</v>
      </c>
      <c r="B29" s="6" t="s">
        <v>61</v>
      </c>
      <c r="C29" s="6" t="s">
        <v>73</v>
      </c>
      <c r="D29" s="6" t="s">
        <v>74</v>
      </c>
      <c r="E29" s="6" t="s">
        <v>117</v>
      </c>
      <c r="F29" s="6" t="s">
        <v>118</v>
      </c>
      <c r="G29" s="6">
        <f t="shared" si="1"/>
        <v>14.31</v>
      </c>
      <c r="H29" s="6">
        <v>14.31</v>
      </c>
      <c r="I29" s="6"/>
      <c r="J29" s="6"/>
      <c r="K29" s="6"/>
      <c r="L29" s="6"/>
    </row>
    <row r="30" spans="1:12" ht="14.25">
      <c r="A30" s="6" t="s">
        <v>62</v>
      </c>
      <c r="B30" s="6" t="s">
        <v>63</v>
      </c>
      <c r="C30" s="6" t="s">
        <v>73</v>
      </c>
      <c r="D30" s="6" t="s">
        <v>74</v>
      </c>
      <c r="E30" s="6" t="s">
        <v>119</v>
      </c>
      <c r="F30" s="6" t="s">
        <v>120</v>
      </c>
      <c r="G30" s="6">
        <f t="shared" si="1"/>
        <v>4.77</v>
      </c>
      <c r="H30" s="6">
        <v>4.77</v>
      </c>
      <c r="I30" s="6"/>
      <c r="J30" s="6"/>
      <c r="K30" s="6"/>
      <c r="L30" s="6"/>
    </row>
    <row r="31" spans="1:12" ht="14.25">
      <c r="A31" s="6" t="s">
        <v>30</v>
      </c>
      <c r="B31" s="6"/>
      <c r="C31" s="6"/>
      <c r="D31" s="6"/>
      <c r="E31" s="6"/>
      <c r="F31" s="6"/>
      <c r="G31" s="6">
        <f>G27+G23+G5</f>
        <v>920.2299999999999</v>
      </c>
      <c r="H31" s="6">
        <f>H27+H23+H5</f>
        <v>695.28</v>
      </c>
      <c r="I31" s="6">
        <f>I27+I23+I5</f>
        <v>224.95</v>
      </c>
      <c r="J31" s="6">
        <f>SUM(J5:J30)</f>
        <v>0</v>
      </c>
      <c r="K31" s="6">
        <f>SUM(K5:K30)</f>
        <v>0</v>
      </c>
      <c r="L31" s="6">
        <f>SUM(L5:L30)</f>
        <v>0</v>
      </c>
    </row>
  </sheetData>
  <mergeCells count="10">
    <mergeCell ref="A1:L1"/>
    <mergeCell ref="A3:B3"/>
    <mergeCell ref="C3:D3"/>
    <mergeCell ref="E3:F3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4.25"/>
  <cols>
    <col min="1" max="1" width="27.25390625" style="0" bestFit="1" customWidth="1"/>
    <col min="2" max="2" width="7.50390625" style="0" bestFit="1" customWidth="1"/>
    <col min="3" max="3" width="29.375" style="0" bestFit="1" customWidth="1"/>
    <col min="4" max="4" width="7.50390625" style="0" bestFit="1" customWidth="1"/>
    <col min="6" max="6" width="9.625" style="0" bestFit="1" customWidth="1"/>
  </cols>
  <sheetData>
    <row r="1" spans="1:6" ht="22.5">
      <c r="A1" s="1" t="s">
        <v>170</v>
      </c>
      <c r="B1" s="1"/>
      <c r="C1" s="1"/>
      <c r="D1" s="1"/>
      <c r="E1" s="1"/>
      <c r="F1" s="1"/>
    </row>
    <row r="2" spans="1:6" ht="14.25">
      <c r="A2" s="8"/>
      <c r="B2" s="27"/>
      <c r="C2" s="8"/>
      <c r="D2" s="8"/>
      <c r="E2" s="8"/>
      <c r="F2" s="28" t="s">
        <v>0</v>
      </c>
    </row>
    <row r="3" spans="1:6" ht="14.25">
      <c r="A3" s="4" t="s">
        <v>121</v>
      </c>
      <c r="B3" s="4"/>
      <c r="C3" s="4" t="s">
        <v>122</v>
      </c>
      <c r="D3" s="4"/>
      <c r="E3" s="4"/>
      <c r="F3" s="4"/>
    </row>
    <row r="4" spans="1:6" ht="54">
      <c r="A4" s="29" t="s">
        <v>3</v>
      </c>
      <c r="B4" s="30" t="s">
        <v>4</v>
      </c>
      <c r="C4" s="29" t="s">
        <v>5</v>
      </c>
      <c r="D4" s="29" t="s">
        <v>30</v>
      </c>
      <c r="E4" s="29" t="s">
        <v>123</v>
      </c>
      <c r="F4" s="29" t="s">
        <v>124</v>
      </c>
    </row>
    <row r="5" spans="1:6" ht="14.25">
      <c r="A5" s="6" t="s">
        <v>125</v>
      </c>
      <c r="B5" s="6">
        <v>920.23</v>
      </c>
      <c r="C5" s="6" t="s">
        <v>126</v>
      </c>
      <c r="D5" s="6">
        <v>857.23</v>
      </c>
      <c r="E5" s="6">
        <v>920.23</v>
      </c>
      <c r="F5" s="6"/>
    </row>
    <row r="6" spans="1:6" ht="14.25">
      <c r="A6" s="6" t="s">
        <v>127</v>
      </c>
      <c r="B6" s="6">
        <v>920.23</v>
      </c>
      <c r="C6" s="6" t="s">
        <v>7</v>
      </c>
      <c r="D6" s="6"/>
      <c r="E6" s="6"/>
      <c r="F6" s="6"/>
    </row>
    <row r="7" spans="1:6" ht="14.25">
      <c r="A7" s="6" t="s">
        <v>128</v>
      </c>
      <c r="B7" s="6"/>
      <c r="C7" s="6" t="s">
        <v>9</v>
      </c>
      <c r="D7" s="6">
        <v>754.87</v>
      </c>
      <c r="E7" s="6">
        <v>817.87</v>
      </c>
      <c r="F7" s="6"/>
    </row>
    <row r="8" spans="1:6" ht="14.25">
      <c r="A8" s="6"/>
      <c r="B8" s="6"/>
      <c r="C8" s="6" t="s">
        <v>11</v>
      </c>
      <c r="D8" s="6"/>
      <c r="E8" s="6"/>
      <c r="F8" s="6"/>
    </row>
    <row r="9" spans="1:6" ht="14.25">
      <c r="A9" s="6"/>
      <c r="B9" s="6"/>
      <c r="C9" s="6" t="s">
        <v>13</v>
      </c>
      <c r="D9" s="6">
        <v>83.28</v>
      </c>
      <c r="E9" s="6">
        <v>83.28</v>
      </c>
      <c r="F9" s="6"/>
    </row>
    <row r="10" spans="1:6" ht="14.25">
      <c r="A10" s="6"/>
      <c r="B10" s="6"/>
      <c r="C10" s="6" t="s">
        <v>15</v>
      </c>
      <c r="D10" s="6">
        <v>19.08</v>
      </c>
      <c r="E10" s="6">
        <v>19.08</v>
      </c>
      <c r="F10" s="6"/>
    </row>
    <row r="11" spans="1:6" ht="14.25">
      <c r="A11" s="6"/>
      <c r="B11" s="6"/>
      <c r="C11" s="6" t="s">
        <v>17</v>
      </c>
      <c r="D11" s="6"/>
      <c r="E11" s="6"/>
      <c r="F11" s="6"/>
    </row>
    <row r="12" spans="1:6" ht="14.25">
      <c r="A12" s="6"/>
      <c r="B12" s="6"/>
      <c r="C12" s="6" t="s">
        <v>19</v>
      </c>
      <c r="D12" s="6"/>
      <c r="E12" s="6"/>
      <c r="F12" s="6"/>
    </row>
    <row r="13" spans="1:6" ht="14.25">
      <c r="A13" s="6"/>
      <c r="B13" s="6"/>
      <c r="C13" s="6" t="s">
        <v>21</v>
      </c>
      <c r="D13" s="6"/>
      <c r="E13" s="6"/>
      <c r="F13" s="6"/>
    </row>
    <row r="14" spans="1:6" ht="14.25">
      <c r="A14" s="6"/>
      <c r="B14" s="6"/>
      <c r="C14" s="6"/>
      <c r="D14" s="6"/>
      <c r="E14" s="6"/>
      <c r="F14" s="6"/>
    </row>
    <row r="15" spans="1:6" ht="14.25">
      <c r="A15" s="6"/>
      <c r="B15" s="6"/>
      <c r="C15" s="6"/>
      <c r="D15" s="6"/>
      <c r="E15" s="6"/>
      <c r="F15" s="6"/>
    </row>
    <row r="16" spans="1:6" ht="14.25">
      <c r="A16" s="6"/>
      <c r="B16" s="6"/>
      <c r="C16" s="6"/>
      <c r="D16" s="6"/>
      <c r="E16" s="6"/>
      <c r="F16" s="6"/>
    </row>
    <row r="17" spans="1:6" ht="14.25">
      <c r="A17" s="6" t="s">
        <v>129</v>
      </c>
      <c r="B17" s="6"/>
      <c r="C17" s="6" t="s">
        <v>130</v>
      </c>
      <c r="D17" s="6"/>
      <c r="E17" s="6"/>
      <c r="F17" s="6"/>
    </row>
    <row r="18" spans="1:6" ht="14.25">
      <c r="A18" s="6" t="s">
        <v>127</v>
      </c>
      <c r="B18" s="6"/>
      <c r="C18" s="6"/>
      <c r="D18" s="6"/>
      <c r="E18" s="6"/>
      <c r="F18" s="6"/>
    </row>
    <row r="19" spans="1:6" ht="14.25">
      <c r="A19" s="6" t="s">
        <v>128</v>
      </c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 t="s">
        <v>27</v>
      </c>
      <c r="B22" s="6">
        <f>B5+B17</f>
        <v>920.23</v>
      </c>
      <c r="C22" s="6" t="s">
        <v>28</v>
      </c>
      <c r="D22" s="6"/>
      <c r="E22" s="6">
        <f>E5+E17</f>
        <v>920.23</v>
      </c>
      <c r="F22" s="6">
        <f>F5+F17</f>
        <v>0</v>
      </c>
    </row>
  </sheetData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1" sqref="C21"/>
    </sheetView>
  </sheetViews>
  <sheetFormatPr defaultColWidth="9.00390625" defaultRowHeight="14.25"/>
  <cols>
    <col min="2" max="2" width="36.125" style="0" bestFit="1" customWidth="1"/>
    <col min="3" max="3" width="13.375" style="0" bestFit="1" customWidth="1"/>
    <col min="4" max="4" width="7.50390625" style="0" bestFit="1" customWidth="1"/>
    <col min="7" max="7" width="7.50390625" style="0" bestFit="1" customWidth="1"/>
    <col min="8" max="8" width="13.875" style="0" bestFit="1" customWidth="1"/>
  </cols>
  <sheetData>
    <row r="1" spans="1:8" ht="22.5">
      <c r="A1" s="31" t="s">
        <v>174</v>
      </c>
      <c r="B1" s="31"/>
      <c r="C1" s="31"/>
      <c r="D1" s="31"/>
      <c r="E1" s="31"/>
      <c r="F1" s="31"/>
      <c r="G1" s="31"/>
      <c r="H1" s="31"/>
    </row>
    <row r="2" spans="1:8" ht="14.25">
      <c r="A2" s="32"/>
      <c r="B2" s="32"/>
      <c r="C2" s="32"/>
      <c r="D2" s="32"/>
      <c r="E2" s="32"/>
      <c r="F2" s="33"/>
      <c r="G2" s="32"/>
      <c r="H2" s="34" t="s">
        <v>0</v>
      </c>
    </row>
    <row r="3" spans="1:8" ht="14.25">
      <c r="A3" s="12" t="s">
        <v>29</v>
      </c>
      <c r="B3" s="12"/>
      <c r="C3" s="12" t="s">
        <v>171</v>
      </c>
      <c r="D3" s="12" t="s">
        <v>172</v>
      </c>
      <c r="E3" s="12"/>
      <c r="F3" s="12"/>
      <c r="G3" s="12" t="s">
        <v>173</v>
      </c>
      <c r="H3" s="12"/>
    </row>
    <row r="4" spans="1:8" ht="14.25">
      <c r="A4" s="16" t="s">
        <v>40</v>
      </c>
      <c r="B4" s="16" t="s">
        <v>41</v>
      </c>
      <c r="C4" s="12"/>
      <c r="D4" s="16" t="s">
        <v>131</v>
      </c>
      <c r="E4" s="16" t="s">
        <v>67</v>
      </c>
      <c r="F4" s="16" t="s">
        <v>68</v>
      </c>
      <c r="G4" s="16" t="s">
        <v>132</v>
      </c>
      <c r="H4" s="16" t="s">
        <v>133</v>
      </c>
    </row>
    <row r="5" spans="1:8" ht="14.25">
      <c r="A5" s="35" t="s">
        <v>43</v>
      </c>
      <c r="B5" s="6" t="s">
        <v>44</v>
      </c>
      <c r="C5" s="6">
        <v>800.83</v>
      </c>
      <c r="D5" s="6">
        <f>E5+F5</f>
        <v>817.8699999999999</v>
      </c>
      <c r="E5" s="6">
        <v>592.92</v>
      </c>
      <c r="F5" s="6">
        <v>224.95</v>
      </c>
      <c r="G5" s="6">
        <f aca="true" t="shared" si="0" ref="G5:G11">D5-C5</f>
        <v>17.03999999999985</v>
      </c>
      <c r="H5" s="6">
        <f>G5/C5</f>
        <v>0.02127792415369036</v>
      </c>
    </row>
    <row r="6" spans="1:8" ht="14.25">
      <c r="A6" s="35">
        <v>20502</v>
      </c>
      <c r="B6" s="6" t="s">
        <v>46</v>
      </c>
      <c r="C6" s="6">
        <v>800.83</v>
      </c>
      <c r="D6" s="6">
        <f aca="true" t="shared" si="1" ref="D6:D14">E6+F6</f>
        <v>817.8699999999999</v>
      </c>
      <c r="E6" s="6">
        <v>592.92</v>
      </c>
      <c r="F6" s="6">
        <v>224.95</v>
      </c>
      <c r="G6" s="6">
        <f t="shared" si="0"/>
        <v>17.03999999999985</v>
      </c>
      <c r="H6" s="6">
        <f aca="true" t="shared" si="2" ref="H6:H12">G6/C6</f>
        <v>0.02127792415369036</v>
      </c>
    </row>
    <row r="7" spans="1:8" ht="14.25">
      <c r="A7" s="35">
        <v>2050201</v>
      </c>
      <c r="B7" s="6" t="s">
        <v>47</v>
      </c>
      <c r="C7" s="6">
        <v>800.83</v>
      </c>
      <c r="D7" s="6">
        <f t="shared" si="1"/>
        <v>817.8699999999999</v>
      </c>
      <c r="E7" s="6">
        <v>592.92</v>
      </c>
      <c r="F7" s="6">
        <v>224.95</v>
      </c>
      <c r="G7" s="6">
        <f t="shared" si="0"/>
        <v>17.03999999999985</v>
      </c>
      <c r="H7" s="6">
        <f t="shared" si="2"/>
        <v>0.02127792415369036</v>
      </c>
    </row>
    <row r="8" spans="1:8" ht="14.25">
      <c r="A8" s="35" t="s">
        <v>48</v>
      </c>
      <c r="B8" s="6" t="s">
        <v>49</v>
      </c>
      <c r="C8" s="6">
        <v>86</v>
      </c>
      <c r="D8" s="6">
        <f t="shared" si="1"/>
        <v>83.28</v>
      </c>
      <c r="E8" s="6">
        <v>83.28</v>
      </c>
      <c r="F8" s="6"/>
      <c r="G8" s="6">
        <f t="shared" si="0"/>
        <v>-2.719999999999999</v>
      </c>
      <c r="H8" s="6">
        <f t="shared" si="2"/>
        <v>-0.031627906976744176</v>
      </c>
    </row>
    <row r="9" spans="1:8" ht="14.25">
      <c r="A9" s="35" t="s">
        <v>50</v>
      </c>
      <c r="B9" s="6" t="s">
        <v>51</v>
      </c>
      <c r="C9" s="6">
        <v>86</v>
      </c>
      <c r="D9" s="6">
        <f t="shared" si="1"/>
        <v>83.28</v>
      </c>
      <c r="E9" s="6">
        <v>83.28</v>
      </c>
      <c r="F9" s="6"/>
      <c r="G9" s="6">
        <f t="shared" si="0"/>
        <v>-2.719999999999999</v>
      </c>
      <c r="H9" s="6">
        <f t="shared" si="2"/>
        <v>-0.031627906976744176</v>
      </c>
    </row>
    <row r="10" spans="1:8" ht="14.25">
      <c r="A10" s="35" t="s">
        <v>52</v>
      </c>
      <c r="B10" s="6" t="s">
        <v>53</v>
      </c>
      <c r="C10" s="6">
        <v>86</v>
      </c>
      <c r="D10" s="6">
        <f t="shared" si="1"/>
        <v>55.52</v>
      </c>
      <c r="E10" s="6">
        <v>55.52</v>
      </c>
      <c r="F10" s="6"/>
      <c r="G10" s="6">
        <f t="shared" si="0"/>
        <v>-30.479999999999997</v>
      </c>
      <c r="H10" s="6">
        <f t="shared" si="2"/>
        <v>-0.35441860465116276</v>
      </c>
    </row>
    <row r="11" spans="1:8" ht="14.25">
      <c r="A11" s="35" t="s">
        <v>54</v>
      </c>
      <c r="B11" s="6" t="s">
        <v>55</v>
      </c>
      <c r="C11" s="6">
        <v>28.7</v>
      </c>
      <c r="D11" s="6">
        <f t="shared" si="1"/>
        <v>27.76</v>
      </c>
      <c r="E11" s="6">
        <v>27.76</v>
      </c>
      <c r="F11" s="6"/>
      <c r="G11" s="6">
        <f t="shared" si="0"/>
        <v>-0.9399999999999977</v>
      </c>
      <c r="H11" s="6">
        <f t="shared" si="2"/>
        <v>-0.03275261324041804</v>
      </c>
    </row>
    <row r="12" spans="1:8" ht="14.25">
      <c r="A12" s="35" t="s">
        <v>56</v>
      </c>
      <c r="B12" s="6" t="s">
        <v>57</v>
      </c>
      <c r="C12" s="6">
        <v>46.6</v>
      </c>
      <c r="D12" s="6">
        <f t="shared" si="1"/>
        <v>19.08</v>
      </c>
      <c r="E12" s="6">
        <v>19.08</v>
      </c>
      <c r="F12" s="6"/>
      <c r="G12" s="6">
        <f>D12-C12</f>
        <v>-27.520000000000003</v>
      </c>
      <c r="H12" s="6">
        <f t="shared" si="2"/>
        <v>-0.5905579399141632</v>
      </c>
    </row>
    <row r="13" spans="1:8" ht="14.25">
      <c r="A13" s="35" t="s">
        <v>60</v>
      </c>
      <c r="B13" s="6" t="s">
        <v>61</v>
      </c>
      <c r="C13" s="6">
        <v>35.8</v>
      </c>
      <c r="D13" s="6">
        <f t="shared" si="1"/>
        <v>14.31</v>
      </c>
      <c r="E13" s="6">
        <v>14.31</v>
      </c>
      <c r="F13" s="6"/>
      <c r="G13" s="6">
        <f>D13-C14</f>
        <v>3.51</v>
      </c>
      <c r="H13" s="6">
        <f>G13/C14</f>
        <v>0.32499999999999996</v>
      </c>
    </row>
    <row r="14" spans="1:8" ht="14.25">
      <c r="A14" s="35" t="s">
        <v>62</v>
      </c>
      <c r="B14" s="6" t="s">
        <v>63</v>
      </c>
      <c r="C14" s="6">
        <v>10.8</v>
      </c>
      <c r="D14" s="6">
        <f t="shared" si="1"/>
        <v>4.77</v>
      </c>
      <c r="E14" s="6">
        <v>4.77</v>
      </c>
      <c r="F14" s="6"/>
      <c r="G14" s="6">
        <f>D14-C14</f>
        <v>-6.030000000000001</v>
      </c>
      <c r="H14" s="6">
        <f>G14/C15</f>
        <v>-0.20922970159611384</v>
      </c>
    </row>
    <row r="15" spans="1:8" ht="14.25">
      <c r="A15" s="35">
        <v>221</v>
      </c>
      <c r="B15" s="6" t="s">
        <v>134</v>
      </c>
      <c r="C15" s="6">
        <v>28.82</v>
      </c>
      <c r="D15" s="6"/>
      <c r="E15" s="6"/>
      <c r="F15" s="6"/>
      <c r="G15" s="6">
        <f>D15-C15</f>
        <v>-28.82</v>
      </c>
      <c r="H15" s="6">
        <f>G15/C16</f>
        <v>-1</v>
      </c>
    </row>
    <row r="16" spans="1:8" ht="14.25">
      <c r="A16" s="35">
        <v>2210203</v>
      </c>
      <c r="B16" s="6" t="s">
        <v>135</v>
      </c>
      <c r="C16" s="6">
        <v>28.82</v>
      </c>
      <c r="D16" s="6"/>
      <c r="E16" s="6"/>
      <c r="F16" s="6"/>
      <c r="G16" s="6">
        <f>D16-C16</f>
        <v>-28.82</v>
      </c>
      <c r="H16" s="6">
        <f>G16/C17</f>
        <v>-0.02995063652896856</v>
      </c>
    </row>
    <row r="17" spans="1:8" ht="14.25">
      <c r="A17" s="6"/>
      <c r="B17" s="6" t="s">
        <v>30</v>
      </c>
      <c r="C17" s="6">
        <f>C5+C8+C12+C15</f>
        <v>962.2500000000001</v>
      </c>
      <c r="D17" s="6">
        <f>D5+D8+D12</f>
        <v>920.2299999999999</v>
      </c>
      <c r="E17" s="6">
        <f>E5+E8+E12</f>
        <v>695.28</v>
      </c>
      <c r="F17" s="6">
        <f>F5+F8+F12</f>
        <v>224.95</v>
      </c>
      <c r="G17" s="6">
        <f>G5+G8+G12+G15</f>
        <v>-42.02000000000015</v>
      </c>
      <c r="H17" s="6">
        <f>H5+H8+H12+H15</f>
        <v>-1.600907922737217</v>
      </c>
    </row>
  </sheetData>
  <mergeCells count="5">
    <mergeCell ref="A1:H1"/>
    <mergeCell ref="A3:B3"/>
    <mergeCell ref="C3:C4"/>
    <mergeCell ref="D3:F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F51" sqref="F51"/>
    </sheetView>
  </sheetViews>
  <sheetFormatPr defaultColWidth="9.00390625" defaultRowHeight="14.25"/>
  <cols>
    <col min="1" max="1" width="8.50390625" style="0" bestFit="1" customWidth="1"/>
    <col min="2" max="2" width="25.00390625" style="0" bestFit="1" customWidth="1"/>
    <col min="3" max="3" width="9.50390625" style="0" bestFit="1" customWidth="1"/>
    <col min="4" max="4" width="31.625" style="0" bestFit="1" customWidth="1"/>
    <col min="5" max="5" width="7.50390625" style="0" bestFit="1" customWidth="1"/>
    <col min="7" max="7" width="9.625" style="0" bestFit="1" customWidth="1"/>
  </cols>
  <sheetData>
    <row r="1" spans="1:7" ht="22.5">
      <c r="A1" s="36" t="s">
        <v>176</v>
      </c>
      <c r="B1" s="36"/>
      <c r="C1" s="36"/>
      <c r="D1" s="36"/>
      <c r="E1" s="36"/>
      <c r="F1" s="36"/>
      <c r="G1" s="36"/>
    </row>
    <row r="2" spans="1:7" ht="14.25">
      <c r="A2" s="37"/>
      <c r="B2" s="37"/>
      <c r="C2" s="38"/>
      <c r="D2" s="38"/>
      <c r="E2" s="39"/>
      <c r="F2" s="39"/>
      <c r="G2" s="40" t="s">
        <v>0</v>
      </c>
    </row>
    <row r="3" spans="1:7" ht="14.25">
      <c r="A3" s="41" t="s">
        <v>65</v>
      </c>
      <c r="B3" s="41"/>
      <c r="C3" s="42" t="s">
        <v>136</v>
      </c>
      <c r="D3" s="43"/>
      <c r="E3" s="43" t="s">
        <v>175</v>
      </c>
      <c r="F3" s="43"/>
      <c r="G3" s="43"/>
    </row>
    <row r="4" spans="1:7" ht="14.25">
      <c r="A4" s="44" t="s">
        <v>40</v>
      </c>
      <c r="B4" s="44" t="s">
        <v>41</v>
      </c>
      <c r="C4" s="45" t="s">
        <v>40</v>
      </c>
      <c r="D4" s="46" t="s">
        <v>41</v>
      </c>
      <c r="E4" s="46" t="s">
        <v>30</v>
      </c>
      <c r="F4" s="46" t="s">
        <v>137</v>
      </c>
      <c r="G4" s="46" t="s">
        <v>138</v>
      </c>
    </row>
    <row r="5" spans="1:7" ht="14.25">
      <c r="A5" s="6">
        <v>505</v>
      </c>
      <c r="B5" s="6" t="s">
        <v>139</v>
      </c>
      <c r="C5" s="6"/>
      <c r="D5" s="6"/>
      <c r="E5" s="6">
        <f>E6+E18</f>
        <v>933.4399999999999</v>
      </c>
      <c r="F5" s="6">
        <f>F6+F18</f>
        <v>745.6899999999999</v>
      </c>
      <c r="G5" s="6">
        <f>G6+G18</f>
        <v>187.75</v>
      </c>
    </row>
    <row r="6" spans="1:7" ht="14.25">
      <c r="A6" s="6">
        <v>50501</v>
      </c>
      <c r="B6" s="6" t="s">
        <v>74</v>
      </c>
      <c r="C6" s="6">
        <v>301</v>
      </c>
      <c r="D6" s="6" t="s">
        <v>74</v>
      </c>
      <c r="E6" s="6">
        <f>F6+G6</f>
        <v>745.6899999999999</v>
      </c>
      <c r="F6" s="6">
        <f>SUM(F7:F17)</f>
        <v>745.6899999999999</v>
      </c>
      <c r="G6" s="6">
        <f>SUM(G7:G17)</f>
        <v>0</v>
      </c>
    </row>
    <row r="7" spans="1:7" ht="14.25">
      <c r="A7" s="6"/>
      <c r="B7" s="6"/>
      <c r="C7" s="6">
        <v>30101</v>
      </c>
      <c r="D7" s="6" t="s">
        <v>76</v>
      </c>
      <c r="E7" s="6">
        <f aca="true" t="shared" si="0" ref="E7:E32">F7+G7</f>
        <v>75.59</v>
      </c>
      <c r="F7" s="6">
        <v>75.59</v>
      </c>
      <c r="G7" s="6"/>
    </row>
    <row r="8" spans="1:7" ht="14.25">
      <c r="A8" s="6"/>
      <c r="B8" s="6"/>
      <c r="C8" s="6">
        <v>30102</v>
      </c>
      <c r="D8" s="6" t="s">
        <v>78</v>
      </c>
      <c r="E8" s="6">
        <f t="shared" si="0"/>
        <v>2.12</v>
      </c>
      <c r="F8" s="6">
        <v>2.12</v>
      </c>
      <c r="G8" s="6"/>
    </row>
    <row r="9" spans="1:7" ht="14.25">
      <c r="A9" s="6"/>
      <c r="B9" s="6"/>
      <c r="C9" s="6">
        <v>30103</v>
      </c>
      <c r="D9" s="6" t="s">
        <v>140</v>
      </c>
      <c r="E9" s="6">
        <f t="shared" si="0"/>
        <v>0</v>
      </c>
      <c r="F9" s="6"/>
      <c r="G9" s="6"/>
    </row>
    <row r="10" spans="1:7" ht="14.25">
      <c r="A10" s="6"/>
      <c r="B10" s="6"/>
      <c r="C10" s="6" t="s">
        <v>79</v>
      </c>
      <c r="D10" s="6" t="s">
        <v>80</v>
      </c>
      <c r="E10" s="6">
        <f t="shared" si="0"/>
        <v>470.54</v>
      </c>
      <c r="F10" s="6">
        <v>470.54</v>
      </c>
      <c r="G10" s="6"/>
    </row>
    <row r="11" spans="1:7" ht="14.25">
      <c r="A11" s="6"/>
      <c r="B11" s="6"/>
      <c r="C11" s="6" t="s">
        <v>113</v>
      </c>
      <c r="D11" s="6" t="s">
        <v>114</v>
      </c>
      <c r="E11" s="6">
        <f t="shared" si="0"/>
        <v>57.3</v>
      </c>
      <c r="F11" s="6">
        <v>57.3</v>
      </c>
      <c r="G11" s="6"/>
    </row>
    <row r="12" spans="1:7" ht="14.25">
      <c r="A12" s="6"/>
      <c r="B12" s="6"/>
      <c r="C12" s="6" t="s">
        <v>115</v>
      </c>
      <c r="D12" s="6" t="s">
        <v>116</v>
      </c>
      <c r="E12" s="6">
        <f t="shared" si="0"/>
        <v>28.7</v>
      </c>
      <c r="F12" s="6">
        <v>28.7</v>
      </c>
      <c r="G12" s="6"/>
    </row>
    <row r="13" spans="1:7" ht="14.25">
      <c r="A13" s="6"/>
      <c r="B13" s="6"/>
      <c r="C13" s="6" t="s">
        <v>117</v>
      </c>
      <c r="D13" s="6" t="s">
        <v>118</v>
      </c>
      <c r="E13" s="6">
        <f t="shared" si="0"/>
        <v>35.8</v>
      </c>
      <c r="F13" s="6">
        <v>35.8</v>
      </c>
      <c r="G13" s="6"/>
    </row>
    <row r="14" spans="1:7" ht="14.25">
      <c r="A14" s="6"/>
      <c r="B14" s="6"/>
      <c r="C14" s="6" t="s">
        <v>119</v>
      </c>
      <c r="D14" s="6" t="s">
        <v>120</v>
      </c>
      <c r="E14" s="6">
        <f t="shared" si="0"/>
        <v>10.8</v>
      </c>
      <c r="F14" s="6">
        <v>10.8</v>
      </c>
      <c r="G14" s="6"/>
    </row>
    <row r="15" spans="1:7" ht="14.25">
      <c r="A15" s="6"/>
      <c r="B15" s="6"/>
      <c r="C15" s="6" t="s">
        <v>81</v>
      </c>
      <c r="D15" s="6" t="s">
        <v>82</v>
      </c>
      <c r="E15" s="6">
        <f t="shared" si="0"/>
        <v>8.7</v>
      </c>
      <c r="F15" s="6">
        <v>8.7</v>
      </c>
      <c r="G15" s="6"/>
    </row>
    <row r="16" spans="1:7" ht="14.25">
      <c r="A16" s="6"/>
      <c r="B16" s="6"/>
      <c r="C16" s="6" t="s">
        <v>83</v>
      </c>
      <c r="D16" s="6" t="s">
        <v>84</v>
      </c>
      <c r="E16" s="6">
        <f t="shared" si="0"/>
        <v>56.14</v>
      </c>
      <c r="F16" s="6">
        <v>56.14</v>
      </c>
      <c r="G16" s="6"/>
    </row>
    <row r="17" spans="1:7" ht="14.25">
      <c r="A17" s="6"/>
      <c r="B17" s="6"/>
      <c r="C17" s="6" t="s">
        <v>141</v>
      </c>
      <c r="D17" s="6" t="s">
        <v>142</v>
      </c>
      <c r="E17" s="6">
        <f t="shared" si="0"/>
        <v>0</v>
      </c>
      <c r="F17" s="6"/>
      <c r="G17" s="6"/>
    </row>
    <row r="18" spans="1:7" ht="14.25">
      <c r="A18" s="6">
        <v>50502</v>
      </c>
      <c r="B18" s="6" t="s">
        <v>86</v>
      </c>
      <c r="C18" s="6">
        <v>302</v>
      </c>
      <c r="D18" s="6" t="s">
        <v>86</v>
      </c>
      <c r="E18" s="6">
        <f>SUM(E19:E32)</f>
        <v>187.75</v>
      </c>
      <c r="F18" s="6">
        <f>SUM(F19:F32)</f>
        <v>0</v>
      </c>
      <c r="G18" s="6">
        <f>SUM(G19:G32)</f>
        <v>187.75</v>
      </c>
    </row>
    <row r="19" spans="1:7" ht="14.25">
      <c r="A19" s="6"/>
      <c r="B19" s="6"/>
      <c r="C19" s="6" t="s">
        <v>89</v>
      </c>
      <c r="D19" s="6" t="s">
        <v>90</v>
      </c>
      <c r="E19" s="6">
        <f t="shared" si="0"/>
        <v>31.9</v>
      </c>
      <c r="F19" s="6"/>
      <c r="G19" s="6">
        <v>31.9</v>
      </c>
    </row>
    <row r="20" spans="1:7" ht="14.25">
      <c r="A20" s="6"/>
      <c r="B20" s="6"/>
      <c r="C20" s="6" t="s">
        <v>91</v>
      </c>
      <c r="D20" s="6" t="s">
        <v>92</v>
      </c>
      <c r="E20" s="6">
        <f t="shared" si="0"/>
        <v>2.4</v>
      </c>
      <c r="F20" s="6"/>
      <c r="G20" s="6">
        <v>2.4</v>
      </c>
    </row>
    <row r="21" spans="1:7" ht="14.25">
      <c r="A21" s="6"/>
      <c r="B21" s="6"/>
      <c r="C21" s="6" t="s">
        <v>93</v>
      </c>
      <c r="D21" s="6" t="s">
        <v>94</v>
      </c>
      <c r="E21" s="6">
        <f t="shared" si="0"/>
        <v>1.67</v>
      </c>
      <c r="F21" s="6"/>
      <c r="G21" s="6">
        <v>1.67</v>
      </c>
    </row>
    <row r="22" spans="1:7" ht="14.25">
      <c r="A22" s="6"/>
      <c r="B22" s="6"/>
      <c r="C22" s="6" t="s">
        <v>143</v>
      </c>
      <c r="D22" s="6" t="s">
        <v>144</v>
      </c>
      <c r="E22" s="6">
        <f t="shared" si="0"/>
        <v>0.1</v>
      </c>
      <c r="F22" s="6"/>
      <c r="G22" s="6">
        <v>0.1</v>
      </c>
    </row>
    <row r="23" spans="1:7" ht="14.25">
      <c r="A23" s="6"/>
      <c r="B23" s="6"/>
      <c r="C23" s="6" t="s">
        <v>87</v>
      </c>
      <c r="D23" s="6" t="s">
        <v>88</v>
      </c>
      <c r="E23" s="6">
        <f t="shared" si="0"/>
        <v>22.65</v>
      </c>
      <c r="F23" s="6"/>
      <c r="G23" s="6">
        <v>22.65</v>
      </c>
    </row>
    <row r="24" spans="1:7" ht="14.25">
      <c r="A24" s="6"/>
      <c r="B24" s="6"/>
      <c r="C24" s="6" t="s">
        <v>105</v>
      </c>
      <c r="D24" s="6" t="s">
        <v>106</v>
      </c>
      <c r="E24" s="6">
        <f t="shared" si="0"/>
        <v>13.44</v>
      </c>
      <c r="F24" s="6"/>
      <c r="G24" s="6">
        <v>13.44</v>
      </c>
    </row>
    <row r="25" spans="1:7" ht="14.25">
      <c r="A25" s="6"/>
      <c r="B25" s="6"/>
      <c r="C25" s="6">
        <v>30211</v>
      </c>
      <c r="D25" s="6" t="s">
        <v>145</v>
      </c>
      <c r="E25" s="6">
        <f t="shared" si="0"/>
        <v>0</v>
      </c>
      <c r="F25" s="6"/>
      <c r="G25" s="6"/>
    </row>
    <row r="26" spans="1:7" ht="14.25">
      <c r="A26" s="6"/>
      <c r="B26" s="6"/>
      <c r="C26" s="6" t="s">
        <v>103</v>
      </c>
      <c r="D26" s="6" t="s">
        <v>104</v>
      </c>
      <c r="E26" s="6">
        <f t="shared" si="0"/>
        <v>0</v>
      </c>
      <c r="F26" s="6"/>
      <c r="G26" s="6"/>
    </row>
    <row r="27" spans="1:7" ht="14.25">
      <c r="A27" s="6"/>
      <c r="B27" s="6"/>
      <c r="C27" s="6" t="s">
        <v>101</v>
      </c>
      <c r="D27" s="6" t="s">
        <v>102</v>
      </c>
      <c r="E27" s="6">
        <f t="shared" si="0"/>
        <v>0</v>
      </c>
      <c r="F27" s="6"/>
      <c r="G27" s="6"/>
    </row>
    <row r="28" spans="1:7" ht="14.25">
      <c r="A28" s="6"/>
      <c r="B28" s="6"/>
      <c r="C28" s="6" t="s">
        <v>95</v>
      </c>
      <c r="D28" s="6" t="s">
        <v>96</v>
      </c>
      <c r="E28" s="6">
        <f t="shared" si="0"/>
        <v>0</v>
      </c>
      <c r="F28" s="6"/>
      <c r="G28" s="6"/>
    </row>
    <row r="29" spans="1:7" ht="14.25">
      <c r="A29" s="6"/>
      <c r="B29" s="6"/>
      <c r="C29" s="6" t="s">
        <v>97</v>
      </c>
      <c r="D29" s="6" t="s">
        <v>98</v>
      </c>
      <c r="E29" s="6">
        <f t="shared" si="0"/>
        <v>7.45</v>
      </c>
      <c r="F29" s="6"/>
      <c r="G29" s="6">
        <v>7.45</v>
      </c>
    </row>
    <row r="30" spans="1:7" ht="14.25">
      <c r="A30" s="6"/>
      <c r="B30" s="6"/>
      <c r="C30" s="6" t="s">
        <v>99</v>
      </c>
      <c r="D30" s="6" t="s">
        <v>100</v>
      </c>
      <c r="E30" s="6">
        <f t="shared" si="0"/>
        <v>0</v>
      </c>
      <c r="F30" s="6"/>
      <c r="G30" s="6"/>
    </row>
    <row r="31" spans="1:7" ht="14.25">
      <c r="A31" s="6"/>
      <c r="B31" s="6"/>
      <c r="C31" s="6" t="s">
        <v>146</v>
      </c>
      <c r="D31" s="6" t="s">
        <v>147</v>
      </c>
      <c r="E31" s="6">
        <f t="shared" si="0"/>
        <v>0.98</v>
      </c>
      <c r="F31" s="6"/>
      <c r="G31" s="6">
        <v>0.98</v>
      </c>
    </row>
    <row r="32" spans="1:7" ht="14.25">
      <c r="A32" s="6"/>
      <c r="B32" s="6"/>
      <c r="C32" s="6">
        <v>30226</v>
      </c>
      <c r="D32" s="6" t="s">
        <v>148</v>
      </c>
      <c r="E32" s="6">
        <f t="shared" si="0"/>
        <v>107.16</v>
      </c>
      <c r="F32" s="6"/>
      <c r="G32" s="6">
        <v>107.16</v>
      </c>
    </row>
    <row r="33" spans="1:7" ht="14.25">
      <c r="A33" s="6">
        <v>509</v>
      </c>
      <c r="B33" s="6" t="s">
        <v>149</v>
      </c>
      <c r="C33" s="6">
        <v>303</v>
      </c>
      <c r="D33" s="6" t="s">
        <v>149</v>
      </c>
      <c r="E33" s="6">
        <f>SUM(E34:E40)</f>
        <v>28.82</v>
      </c>
      <c r="F33" s="6">
        <f>SUM(F34:F40)</f>
        <v>28.82</v>
      </c>
      <c r="G33" s="6">
        <f>SUM(G34:G40)</f>
        <v>0</v>
      </c>
    </row>
    <row r="34" spans="1:7" ht="14.25">
      <c r="A34" s="6">
        <v>50901</v>
      </c>
      <c r="B34" s="6" t="s">
        <v>150</v>
      </c>
      <c r="C34" s="6">
        <v>30304</v>
      </c>
      <c r="D34" s="6" t="s">
        <v>151</v>
      </c>
      <c r="E34" s="6">
        <f>F34+G37</f>
        <v>0</v>
      </c>
      <c r="F34" s="6"/>
      <c r="G34" s="6"/>
    </row>
    <row r="35" spans="1:7" ht="14.25">
      <c r="A35" s="6"/>
      <c r="B35" s="6"/>
      <c r="C35" s="6">
        <v>30305</v>
      </c>
      <c r="D35" s="6" t="s">
        <v>152</v>
      </c>
      <c r="E35" s="6">
        <f>F35+G38</f>
        <v>0</v>
      </c>
      <c r="F35" s="6"/>
      <c r="G35" s="6"/>
    </row>
    <row r="36" spans="1:7" ht="14.25">
      <c r="A36" s="6"/>
      <c r="B36" s="6"/>
      <c r="C36" s="6">
        <v>30307</v>
      </c>
      <c r="D36" s="6" t="s">
        <v>153</v>
      </c>
      <c r="E36" s="6">
        <f>F36+G39</f>
        <v>0</v>
      </c>
      <c r="F36" s="6"/>
      <c r="G36" s="6"/>
    </row>
    <row r="37" spans="1:7" ht="14.25">
      <c r="A37" s="6"/>
      <c r="B37" s="6"/>
      <c r="C37" s="6">
        <v>30309</v>
      </c>
      <c r="D37" s="6" t="s">
        <v>154</v>
      </c>
      <c r="E37" s="6">
        <f>F37+G40</f>
        <v>0</v>
      </c>
      <c r="F37" s="6"/>
      <c r="G37" s="6"/>
    </row>
    <row r="38" spans="1:7" ht="14.25">
      <c r="A38" s="6">
        <v>50905</v>
      </c>
      <c r="B38" s="6" t="s">
        <v>155</v>
      </c>
      <c r="C38" s="6">
        <v>30301</v>
      </c>
      <c r="D38" s="6" t="s">
        <v>156</v>
      </c>
      <c r="E38" s="6">
        <f>F38+G38</f>
        <v>0</v>
      </c>
      <c r="F38" s="6"/>
      <c r="G38" s="6"/>
    </row>
    <row r="39" spans="1:7" ht="14.25">
      <c r="A39" s="6"/>
      <c r="B39" s="6"/>
      <c r="C39" s="6">
        <v>30302</v>
      </c>
      <c r="D39" s="6" t="s">
        <v>157</v>
      </c>
      <c r="E39" s="6">
        <f>F39+G39</f>
        <v>0</v>
      </c>
      <c r="F39" s="6"/>
      <c r="G39" s="6"/>
    </row>
    <row r="40" spans="1:7" ht="14.25">
      <c r="A40" s="6">
        <v>50999</v>
      </c>
      <c r="B40" s="6" t="s">
        <v>110</v>
      </c>
      <c r="C40" s="6">
        <v>30399</v>
      </c>
      <c r="D40" s="6" t="s">
        <v>110</v>
      </c>
      <c r="E40" s="6">
        <f>F40+G40</f>
        <v>28.82</v>
      </c>
      <c r="F40" s="6">
        <v>28.82</v>
      </c>
      <c r="G40" s="6"/>
    </row>
    <row r="41" spans="1:7" ht="14.25">
      <c r="A41" s="6"/>
      <c r="B41" s="6"/>
      <c r="C41" s="6" t="s">
        <v>158</v>
      </c>
      <c r="D41" s="6"/>
      <c r="E41" s="6">
        <f>E5+E33</f>
        <v>962.26</v>
      </c>
      <c r="F41" s="6">
        <f>F5+F33</f>
        <v>774.51</v>
      </c>
      <c r="G41" s="6">
        <f>G5+G33</f>
        <v>187.75</v>
      </c>
    </row>
    <row r="42" spans="1:7" ht="14.25">
      <c r="A42" s="6"/>
      <c r="B42" s="6"/>
      <c r="C42" s="6"/>
      <c r="D42" s="6"/>
      <c r="E42" s="6"/>
      <c r="F42" s="6"/>
      <c r="G42" s="6"/>
    </row>
  </sheetData>
  <mergeCells count="4">
    <mergeCell ref="A1:G1"/>
    <mergeCell ref="A3:B3"/>
    <mergeCell ref="C3:D3"/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9.00390625" defaultRowHeight="14.25"/>
  <cols>
    <col min="1" max="1" width="9.50390625" style="0" bestFit="1" customWidth="1"/>
    <col min="7" max="7" width="5.25390625" style="0" bestFit="1" customWidth="1"/>
    <col min="9" max="9" width="9.625" style="0" bestFit="1" customWidth="1"/>
  </cols>
  <sheetData>
    <row r="1" spans="1:9" ht="22.5">
      <c r="A1" s="31" t="s">
        <v>177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47"/>
      <c r="B2" s="47"/>
      <c r="C2" s="48"/>
      <c r="D2" s="48"/>
      <c r="E2" s="48"/>
      <c r="F2" s="48"/>
      <c r="G2" s="49"/>
      <c r="H2" s="2"/>
      <c r="I2" s="28" t="s">
        <v>0</v>
      </c>
    </row>
    <row r="3" spans="1:9" ht="24.75" customHeight="1">
      <c r="A3" s="12" t="s">
        <v>29</v>
      </c>
      <c r="B3" s="14"/>
      <c r="C3" s="50" t="s">
        <v>65</v>
      </c>
      <c r="D3" s="50"/>
      <c r="E3" s="50" t="s">
        <v>66</v>
      </c>
      <c r="F3" s="50"/>
      <c r="G3" s="15" t="s">
        <v>159</v>
      </c>
      <c r="H3" s="12"/>
      <c r="I3" s="12"/>
    </row>
    <row r="4" spans="1:9" ht="18.75" customHeight="1">
      <c r="A4" s="16" t="s">
        <v>40</v>
      </c>
      <c r="B4" s="51" t="s">
        <v>41</v>
      </c>
      <c r="C4" s="52" t="s">
        <v>40</v>
      </c>
      <c r="D4" s="52" t="s">
        <v>41</v>
      </c>
      <c r="E4" s="52" t="s">
        <v>40</v>
      </c>
      <c r="F4" s="52" t="s">
        <v>41</v>
      </c>
      <c r="G4" s="53" t="s">
        <v>30</v>
      </c>
      <c r="H4" s="16" t="s">
        <v>67</v>
      </c>
      <c r="I4" s="16" t="s">
        <v>68</v>
      </c>
    </row>
    <row r="5" spans="1:9" ht="14.25">
      <c r="A5" s="6"/>
      <c r="B5" s="6"/>
      <c r="C5" s="6"/>
      <c r="D5" s="6"/>
      <c r="E5" s="6"/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 t="s">
        <v>158</v>
      </c>
      <c r="B12" s="6"/>
      <c r="C12" s="6"/>
      <c r="D12" s="6"/>
      <c r="E12" s="6"/>
      <c r="F12" s="6"/>
      <c r="G12" s="6"/>
      <c r="H12" s="6"/>
      <c r="I12" s="6"/>
    </row>
  </sheetData>
  <mergeCells count="6">
    <mergeCell ref="A1:I1"/>
    <mergeCell ref="A2:B2"/>
    <mergeCell ref="A3:B3"/>
    <mergeCell ref="C3:D3"/>
    <mergeCell ref="E3:F3"/>
    <mergeCell ref="G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32.75390625" style="0" bestFit="1" customWidth="1"/>
    <col min="2" max="2" width="16.125" style="0" bestFit="1" customWidth="1"/>
    <col min="3" max="3" width="18.375" style="0" bestFit="1" customWidth="1"/>
    <col min="4" max="4" width="13.875" style="0" bestFit="1" customWidth="1"/>
  </cols>
  <sheetData>
    <row r="1" spans="1:4" ht="20.25">
      <c r="A1" s="54" t="s">
        <v>181</v>
      </c>
      <c r="B1" s="54"/>
      <c r="C1" s="54"/>
      <c r="D1" s="54"/>
    </row>
    <row r="2" spans="1:4" ht="14.25">
      <c r="A2" s="55" t="s">
        <v>160</v>
      </c>
      <c r="B2" s="55"/>
      <c r="C2" s="55"/>
      <c r="D2" s="55"/>
    </row>
    <row r="3" spans="1:4" ht="14.25">
      <c r="A3" s="56" t="s">
        <v>161</v>
      </c>
      <c r="B3" s="57" t="s">
        <v>178</v>
      </c>
      <c r="C3" s="57" t="s">
        <v>179</v>
      </c>
      <c r="D3" s="57" t="s">
        <v>180</v>
      </c>
    </row>
    <row r="4" spans="1:4" ht="14.25">
      <c r="A4" s="6" t="s">
        <v>30</v>
      </c>
      <c r="B4" s="6">
        <f>B5+B6+B7</f>
        <v>2.39</v>
      </c>
      <c r="C4" s="6">
        <f>C5+C6+C7</f>
        <v>0</v>
      </c>
      <c r="D4" s="6">
        <f>D5+D6+D7</f>
        <v>3.1</v>
      </c>
    </row>
    <row r="5" spans="1:4" ht="14.25">
      <c r="A5" s="6" t="s">
        <v>162</v>
      </c>
      <c r="B5" s="6"/>
      <c r="C5" s="6"/>
      <c r="D5" s="6"/>
    </row>
    <row r="6" spans="1:4" ht="14.25">
      <c r="A6" s="6" t="s">
        <v>163</v>
      </c>
      <c r="B6" s="6">
        <v>1.8</v>
      </c>
      <c r="C6" s="6">
        <v>0</v>
      </c>
      <c r="D6" s="6">
        <v>2.7</v>
      </c>
    </row>
    <row r="7" spans="1:4" ht="14.25">
      <c r="A7" s="6" t="s">
        <v>164</v>
      </c>
      <c r="B7" s="6">
        <v>0.59</v>
      </c>
      <c r="C7" s="6">
        <v>0</v>
      </c>
      <c r="D7" s="6">
        <v>0.4</v>
      </c>
    </row>
    <row r="8" spans="1:4" ht="14.25">
      <c r="A8" s="6" t="s">
        <v>165</v>
      </c>
      <c r="B8" s="6">
        <v>0.59</v>
      </c>
      <c r="C8" s="6">
        <v>0</v>
      </c>
      <c r="D8" s="6">
        <v>8.1</v>
      </c>
    </row>
    <row r="9" spans="1:4" ht="14.25">
      <c r="A9" s="6" t="s">
        <v>166</v>
      </c>
      <c r="B9" s="6">
        <v>0</v>
      </c>
      <c r="C9" s="6">
        <v>0</v>
      </c>
      <c r="D9" s="6">
        <v>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2021-03-02T02:02:25Z</dcterms:created>
  <dcterms:modified xsi:type="dcterms:W3CDTF">2021-03-02T02:02:25Z</dcterms:modified>
  <cp:category/>
  <cp:version/>
  <cp:contentType/>
  <cp:contentStatus/>
</cp:coreProperties>
</file>