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45" firstSheet="8" activeTab="11"/>
  </bookViews>
  <sheets>
    <sheet name="目录" sheetId="1" r:id="rId1"/>
    <sheet name="收支预算总表" sheetId="2" r:id="rId2"/>
    <sheet name="收入预算表" sheetId="3" r:id="rId3"/>
    <sheet name="支出预算表" sheetId="4" r:id="rId4"/>
    <sheet name="财政拨款收支预算表" sheetId="5" r:id="rId5"/>
    <sheet name="一般公共预算财政拨款支出预算表" sheetId="6" r:id="rId6"/>
    <sheet name="一般公共预算财政拨款基本支出预算表" sheetId="7" r:id="rId7"/>
    <sheet name="政府性基金预算财政拨款支出预算表" sheetId="8" r:id="rId8"/>
    <sheet name="国有资本经营预算财政拨款支出预算表" sheetId="9" r:id="rId9"/>
    <sheet name="一般公共预算“三公经费”财政拨款支出预算表" sheetId="10" r:id="rId10"/>
    <sheet name="政府采购预算明细表" sheetId="11" r:id="rId11"/>
    <sheet name="项目支出绩效目标表" sheetId="12" r:id="rId12"/>
    <sheet name="Sheet12" sheetId="13" r:id="rId13"/>
  </sheets>
  <calcPr calcId="144525"/>
</workbook>
</file>

<file path=xl/sharedStrings.xml><?xml version="1.0" encoding="utf-8"?>
<sst xmlns="http://schemas.openxmlformats.org/spreadsheetml/2006/main" count="1192" uniqueCount="465">
  <si>
    <t>附件1</t>
  </si>
  <si>
    <t>目 录</t>
  </si>
  <si>
    <t>第一部分2025年度单位预算报表</t>
  </si>
  <si>
    <t>一、收支预算总表</t>
  </si>
  <si>
    <t>二、收入预算表</t>
  </si>
  <si>
    <t>三、支出预算表</t>
  </si>
  <si>
    <t>四、财政拨款收支预算表</t>
  </si>
  <si>
    <t>五、一般公共预算财政拨款支出预算表</t>
  </si>
  <si>
    <t>六、一般公共预算财政拨款基本支出预算表</t>
  </si>
  <si>
    <t>七、政府性基金预算财政拨款支出预算表</t>
  </si>
  <si>
    <t>八、国有资本经营预算财政拨款支出表</t>
  </si>
  <si>
    <t>九、一般公共预算“三公”经费财政拨款支出预算表</t>
  </si>
  <si>
    <t>十、政府采购预算明细表</t>
  </si>
  <si>
    <t>十一、项目支出绩效目标申报表</t>
  </si>
  <si>
    <t>第二部分2025年度单位预算报表说明</t>
  </si>
  <si>
    <t>大兴区文化馆2025年收支预算总表</t>
  </si>
  <si>
    <r>
      <rPr>
        <sz val="10.5"/>
        <color theme="1"/>
        <rFont val="宋体"/>
        <charset val="134"/>
      </rPr>
      <t>　</t>
    </r>
    <r>
      <rPr>
        <sz val="9"/>
        <color theme="1"/>
        <rFont val="宋体"/>
        <charset val="134"/>
      </rPr>
      <t>单位：万元</t>
    </r>
  </si>
  <si>
    <t>收  入</t>
  </si>
  <si>
    <t>支  出</t>
  </si>
  <si>
    <t>项  目</t>
  </si>
  <si>
    <t>预算数</t>
  </si>
  <si>
    <t>项   目</t>
  </si>
  <si>
    <t>一、一般公共预算财政拨款收入</t>
  </si>
  <si>
    <t>一、一般公共服务</t>
  </si>
  <si>
    <t>二、政府性基金预算财政拨款收入</t>
  </si>
  <si>
    <t>二、社会保障和就业</t>
  </si>
  <si>
    <t>三、国有资本经营预算财政拨款收入</t>
  </si>
  <si>
    <t>三、卫生健康指出</t>
  </si>
  <si>
    <t>四、事业收入</t>
  </si>
  <si>
    <t>四、文化旅游体育与传媒支出</t>
  </si>
  <si>
    <t>其中：专户核拨的事业收入</t>
  </si>
  <si>
    <t>五、事业单位经营收入</t>
  </si>
  <si>
    <t>六、上级补助收入</t>
  </si>
  <si>
    <t>七、附属单位上缴收入</t>
  </si>
  <si>
    <t>八、其他收入</t>
  </si>
  <si>
    <t>本年收入合计</t>
  </si>
  <si>
    <t>本年支出合计</t>
  </si>
  <si>
    <t>九、用事业基金弥补收支差额</t>
  </si>
  <si>
    <t>结转下年</t>
  </si>
  <si>
    <t>十、上年结转</t>
  </si>
  <si>
    <t xml:space="preserve">      收  入  总  计</t>
  </si>
  <si>
    <t xml:space="preserve">      支  出  总  计</t>
  </si>
  <si>
    <t>大兴区文化馆2025年收入预算表</t>
  </si>
  <si>
    <t>单位：万元</t>
  </si>
  <si>
    <t>功能分类科目</t>
  </si>
  <si>
    <t>合计</t>
  </si>
  <si>
    <t>上年结转</t>
  </si>
  <si>
    <t>一般公共预算财政拨款收入</t>
  </si>
  <si>
    <t>政府性基金预算财政拨款收入</t>
  </si>
  <si>
    <t>国有资本经营预算财政拨款收入</t>
  </si>
  <si>
    <t>事业收入</t>
  </si>
  <si>
    <t>事业单位经营收入</t>
  </si>
  <si>
    <t>上级补助收入</t>
  </si>
  <si>
    <t>附属单位上缴收入</t>
  </si>
  <si>
    <t>其他收入</t>
  </si>
  <si>
    <t>用事业基金弥补收支差额</t>
  </si>
  <si>
    <t>科目编码</t>
  </si>
  <si>
    <t>科目名称</t>
  </si>
  <si>
    <t>金额</t>
  </si>
  <si>
    <t>文化旅游体育与传媒支出</t>
  </si>
  <si>
    <t>文化和旅游</t>
  </si>
  <si>
    <t>群众文化</t>
  </si>
  <si>
    <t>其他文化和旅游支出</t>
  </si>
  <si>
    <t>社会保障和就业支出</t>
  </si>
  <si>
    <t>行政事业单位养老支出</t>
  </si>
  <si>
    <t>事业单位离退休</t>
  </si>
  <si>
    <t>机关事业单位基本养老保险缴费支出</t>
  </si>
  <si>
    <t>机关事业单位职业年金缴费支出</t>
  </si>
  <si>
    <t>其他行政事业单位养老支出</t>
  </si>
  <si>
    <t>卫生健康支出</t>
  </si>
  <si>
    <t>行政事业单位医疗</t>
  </si>
  <si>
    <t>事业单位医疗</t>
  </si>
  <si>
    <t>公务员医疗补助</t>
  </si>
  <si>
    <t>合    计</t>
  </si>
  <si>
    <t>大兴区文化馆2025年支出预算表</t>
  </si>
  <si>
    <t>政府支出经济分类科目</t>
  </si>
  <si>
    <t>部门支出经济分类科目</t>
  </si>
  <si>
    <t>基本支出</t>
  </si>
  <si>
    <t>项目支出</t>
  </si>
  <si>
    <t>上缴上级支出</t>
  </si>
  <si>
    <t>事业单位经营支出</t>
  </si>
  <si>
    <t>对附属单位补助支出</t>
  </si>
  <si>
    <t>工资福利支出</t>
  </si>
  <si>
    <t>商品和服务支出</t>
  </si>
  <si>
    <t>社会福利和救助</t>
  </si>
  <si>
    <t>对个人和家庭的补助</t>
  </si>
  <si>
    <t>资本性支出</t>
  </si>
  <si>
    <t>对事业单位经常性补助</t>
  </si>
  <si>
    <t>大兴区文化馆2025年财政拨款收支预算表</t>
  </si>
  <si>
    <t>　单位：万元</t>
  </si>
  <si>
    <t>收    入</t>
  </si>
  <si>
    <t>支    出</t>
  </si>
  <si>
    <t>一般公共预算财政拨款预算数</t>
  </si>
  <si>
    <t>政府性基金预算财政拨款预算数</t>
  </si>
  <si>
    <t>国有资本经营预算财政拨款预算数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</si>
  <si>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</si>
  <si>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</si>
  <si>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</si>
  <si>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</si>
  <si>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</si>
  <si>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（二）社会保障和就业</t>
  </si>
  <si>
    <t>(三）国有资本经营预算财政拨款</t>
  </si>
  <si>
    <t>（三）卫生健康指出</t>
  </si>
  <si>
    <t>（四）文化旅游体育与传媒支出</t>
  </si>
  <si>
    <t>二、上年结转</t>
  </si>
  <si>
    <t>　二、结转下年</t>
  </si>
  <si>
    <t xml:space="preserve">      收 入 总 计</t>
  </si>
  <si>
    <t xml:space="preserve">    支 出 总 计</t>
  </si>
  <si>
    <t>大兴区文化馆2025年一般公共预算财政拨款支出预算表</t>
  </si>
  <si>
    <t>2024（上年）执行数</t>
  </si>
  <si>
    <t>2025年年初预算数</t>
  </si>
  <si>
    <t>2025年预算数比上年执行数</t>
  </si>
  <si>
    <t>小计</t>
  </si>
  <si>
    <t>增减额</t>
  </si>
  <si>
    <t>增减%</t>
  </si>
  <si>
    <t>文化创作与保护</t>
  </si>
  <si>
    <t>大兴区文化馆2025年一般公共预算财政拨款基本支出预算表</t>
  </si>
  <si>
    <t>2025年基本支出</t>
  </si>
  <si>
    <t>人员支出</t>
  </si>
  <si>
    <t>公用支出</t>
  </si>
  <si>
    <t>基本工资</t>
  </si>
  <si>
    <t>津贴补贴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</si>
  <si>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</si>
  <si>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</si>
  <si>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</si>
  <si>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</si>
  <si>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</si>
  <si>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</si>
  <si>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</si>
  <si>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办公费</t>
  </si>
  <si>
    <t>水费</t>
  </si>
  <si>
    <t>电费</t>
  </si>
  <si>
    <t>邮电费</t>
  </si>
  <si>
    <t>取暖费</t>
  </si>
  <si>
    <t>差旅费</t>
  </si>
  <si>
    <t>维修（护）费</t>
  </si>
  <si>
    <t>租赁费</t>
  </si>
  <si>
    <t>会议费</t>
  </si>
  <si>
    <t>培训费</t>
  </si>
  <si>
    <t>公务接待费</t>
  </si>
  <si>
    <t>工会经费</t>
  </si>
  <si>
    <t>福利费</t>
  </si>
  <si>
    <t>公务用车运行维护费</t>
  </si>
  <si>
    <t>其他商品和服务支出</t>
  </si>
  <si>
    <t>对个人和家庭补助</t>
  </si>
  <si>
    <t>对个人和家庭补助支出</t>
  </si>
  <si>
    <t>奖励金</t>
  </si>
  <si>
    <t>离退休费</t>
  </si>
  <si>
    <t>退休费</t>
  </si>
  <si>
    <t>大兴区XX单位xxx年政府性基金预算财政拨款支出预算表</t>
  </si>
  <si>
    <t>部门指出经济分类科目</t>
  </si>
  <si>
    <t>本年政府性基金预算支出</t>
  </si>
  <si>
    <t>……</t>
  </si>
  <si>
    <t>注：本单位不涉及此项预算</t>
  </si>
  <si>
    <t>大兴区XX单位xxx年国有资本经营预算财政拨款支出预算表</t>
  </si>
  <si>
    <t>本年国有资本经营预算支出</t>
  </si>
  <si>
    <t>大兴区文化馆2025年一般公共预算“三公经费”</t>
  </si>
  <si>
    <t>财政拨款支出预算表</t>
  </si>
  <si>
    <t>项    目</t>
  </si>
  <si>
    <t>2024预算数</t>
  </si>
  <si>
    <t>2024预算执行数</t>
  </si>
  <si>
    <t>2025年预算数</t>
  </si>
  <si>
    <t>1．因公出国（境）费用</t>
  </si>
  <si>
    <t>2．公务接待费</t>
  </si>
  <si>
    <t>3．公务用车费</t>
  </si>
  <si>
    <t xml:space="preserve">  其中：（1）公务用车运行维护费</t>
  </si>
  <si>
    <t xml:space="preserve">        （2）公务用车购置</t>
  </si>
  <si>
    <t>大兴区文化馆单位政府采购预算明细表</t>
  </si>
  <si>
    <t>单位:万元</t>
  </si>
  <si>
    <t>项目</t>
  </si>
  <si>
    <t>总计</t>
  </si>
  <si>
    <t>财政性资金</t>
  </si>
  <si>
    <t>非财政性资金</t>
  </si>
  <si>
    <t>一般公共预算</t>
  </si>
  <si>
    <t>政府性基金预算</t>
  </si>
  <si>
    <t>其他资金</t>
  </si>
  <si>
    <t>货物</t>
  </si>
  <si>
    <t>工程</t>
  </si>
  <si>
    <t>服务</t>
  </si>
  <si>
    <t>2025年度项目支出绩效表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</si>
  <si>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</si>
  <si>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</si>
  <si>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</si>
  <si>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</si>
  <si>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</si>
  <si>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</si>
  <si>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</si>
  <si>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</si>
  <si>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</si>
  <si>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</si>
  <si>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</si>
  <si>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</si>
  <si>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</si>
  <si>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</si>
  <si>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</si>
  <si>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</si>
  <si>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028004-北京市大兴区文化馆</t>
  </si>
  <si>
    <t>11011522Y000000392945-物业管理-3</t>
  </si>
  <si>
    <t>22-其他运转类</t>
  </si>
  <si>
    <t>郭凯</t>
  </si>
  <si>
    <t>69294359</t>
  </si>
  <si>
    <r>
      <rPr>
        <sz val="9"/>
        <rFont val="宋体"/>
        <charset val="134"/>
      </rPr>
      <t>目标1：文图馆前后院绿化、卫生、化粪池清理。保安正常工作，确保文化馆工作有序进行。 目标2：保障各类活动顺利开展。 目标3：为来馆群众提供有力服务保障。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</si>
  <si>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</si>
  <si>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</si>
  <si>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保障无安全生产事故 为群众提供舒适干净的活动场所</t>
    </r>
  </si>
  <si>
    <r>
      <rPr>
        <sz val="9"/>
        <rFont val="宋体"/>
        <charset val="134"/>
      </rPr>
      <t>定性</t>
    </r>
  </si>
  <si>
    <t>良好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</si>
  <si>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</si>
  <si>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</si>
  <si>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总成本</t>
    </r>
  </si>
  <si>
    <r>
      <rPr>
        <sz val="9"/>
        <rFont val="宋体"/>
        <charset val="134"/>
      </rPr>
      <t>＝</t>
    </r>
  </si>
  <si>
    <t>1375000</t>
  </si>
  <si>
    <t>元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</si>
  <si>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</si>
  <si>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</si>
  <si>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确保高质量完成各类服务</t>
    </r>
  </si>
  <si>
    <t>100</t>
  </si>
  <si>
    <t>%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</si>
  <si>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</si>
  <si>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按照合同规定时间支付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</si>
  <si>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</si>
  <si>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提供全年物业服务保障</t>
    </r>
  </si>
  <si>
    <t>1</t>
  </si>
  <si>
    <t>年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</si>
  <si>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</si>
  <si>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</si>
  <si>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群众满意度</t>
    </r>
  </si>
  <si>
    <r>
      <rPr>
        <sz val="9"/>
        <rFont val="宋体"/>
        <charset val="134"/>
      </rPr>
      <t>≥</t>
    </r>
  </si>
  <si>
    <t>90</t>
  </si>
  <si>
    <t>11011525T000003302106-大兴区文化馆2025年遗属补贴发放</t>
  </si>
  <si>
    <t>31-部门项目</t>
  </si>
  <si>
    <r>
      <rPr>
        <sz val="9"/>
        <rFont val="宋体"/>
        <charset val="134"/>
      </rPr>
      <t>目标1：按文件要求进行遗属补贴发放</t>
    </r>
  </si>
  <si>
    <r>
      <rPr>
        <sz val="9"/>
        <rFont val="宋体"/>
        <charset val="134"/>
      </rPr>
      <t>遗属满意度</t>
    </r>
  </si>
  <si>
    <r>
      <rPr>
        <sz val="9"/>
        <rFont val="宋体"/>
        <charset val="134"/>
      </rPr>
      <t>按标准发放</t>
    </r>
  </si>
  <si>
    <r>
      <rPr>
        <sz val="9"/>
        <rFont val="宋体"/>
        <charset val="134"/>
      </rPr>
      <t>支付进度</t>
    </r>
  </si>
  <si>
    <t>年底一次性支付</t>
  </si>
  <si>
    <r>
      <rPr>
        <sz val="9"/>
        <rFont val="宋体"/>
        <charset val="134"/>
      </rPr>
      <t>遗属人数</t>
    </r>
  </si>
  <si>
    <t>人</t>
  </si>
  <si>
    <r>
      <rPr>
        <sz val="9"/>
        <rFont val="宋体"/>
        <charset val="134"/>
      </rPr>
      <t>资金总额</t>
    </r>
  </si>
  <si>
    <t>336</t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</si>
  <si>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</si>
  <si>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改善遗属生活质量</t>
    </r>
  </si>
  <si>
    <t>11011525T000003302111-大兴区文化馆2025年临时辅助用工</t>
  </si>
  <si>
    <r>
      <rPr>
        <sz val="9"/>
        <rFont val="宋体"/>
        <charset val="134"/>
      </rPr>
      <t>目标1：通过聘用临时辅助用工，增加人员力量 目标2：提高文化馆工作效率</t>
    </r>
  </si>
  <si>
    <r>
      <rPr>
        <sz val="9"/>
        <rFont val="宋体"/>
        <charset val="134"/>
      </rPr>
      <t>用人单位满意度</t>
    </r>
  </si>
  <si>
    <r>
      <rPr>
        <sz val="9"/>
        <rFont val="宋体"/>
        <charset val="134"/>
      </rPr>
      <t>增加后勤及业务人员，提高单位服务能力</t>
    </r>
  </si>
  <si>
    <t>按月支付相应费用</t>
  </si>
  <si>
    <r>
      <rPr>
        <sz val="9"/>
        <rFont val="宋体"/>
        <charset val="134"/>
      </rPr>
      <t>完成临辅岗位工作</t>
    </r>
  </si>
  <si>
    <r>
      <rPr>
        <sz val="9"/>
        <rFont val="宋体"/>
        <charset val="134"/>
      </rPr>
      <t>临辅用工人数</t>
    </r>
  </si>
  <si>
    <t>2</t>
  </si>
  <si>
    <r>
      <rPr>
        <sz val="9"/>
        <rFont val="宋体"/>
        <charset val="134"/>
      </rPr>
      <t>单位成本</t>
    </r>
  </si>
  <si>
    <t>84516.16</t>
  </si>
  <si>
    <t>11011525T000003307426-2025年非遗大兴</t>
  </si>
  <si>
    <r>
      <rPr>
        <sz val="9"/>
        <rFont val="宋体"/>
        <charset val="134"/>
      </rPr>
      <t xml:space="preserve">1、完成武吵子操创编 2、完成第九批区级非遗项目申报 3、完成2025年非遗日展演展示 </t>
    </r>
  </si>
  <si>
    <r>
      <rPr>
        <sz val="9"/>
        <rFont val="宋体"/>
        <charset val="134"/>
      </rPr>
      <t>完成时间</t>
    </r>
  </si>
  <si>
    <r>
      <rPr>
        <sz val="9"/>
        <rFont val="宋体"/>
        <charset val="134"/>
      </rPr>
      <t>≤</t>
    </r>
  </si>
  <si>
    <t>12</t>
  </si>
  <si>
    <t>月</t>
  </si>
  <si>
    <r>
      <rPr>
        <sz val="9"/>
        <rFont val="宋体"/>
        <charset val="134"/>
      </rPr>
      <t>完成第九批区级非遗申报</t>
    </r>
  </si>
  <si>
    <t>批</t>
  </si>
  <si>
    <r>
      <rPr>
        <sz val="9"/>
        <rFont val="宋体"/>
        <charset val="134"/>
      </rPr>
      <t>武吵子操不少于6节</t>
    </r>
  </si>
  <si>
    <t>6</t>
  </si>
  <si>
    <t>段</t>
  </si>
  <si>
    <r>
      <rPr>
        <sz val="9"/>
        <rFont val="宋体"/>
        <charset val="134"/>
      </rPr>
      <t>474300元</t>
    </r>
  </si>
  <si>
    <t>474300</t>
  </si>
  <si>
    <r>
      <rPr>
        <sz val="9"/>
        <rFont val="宋体"/>
        <charset val="134"/>
      </rPr>
      <t>群众满意度不低于95%</t>
    </r>
  </si>
  <si>
    <t>95</t>
  </si>
  <si>
    <r>
      <rPr>
        <sz val="9"/>
        <rFont val="宋体"/>
        <charset val="134"/>
      </rPr>
      <t>达到群众对传统文化认知</t>
    </r>
  </si>
  <si>
    <t>1000</t>
  </si>
  <si>
    <t>11011525T000003307452-非遗记录工程</t>
  </si>
  <si>
    <r>
      <rPr>
        <sz val="9"/>
        <rFont val="宋体"/>
        <charset val="134"/>
      </rPr>
      <t>完成国家级非遗项目太子务武吵子音频、视频记录，展示展示。</t>
    </r>
  </si>
  <si>
    <r>
      <rPr>
        <sz val="9"/>
        <rFont val="宋体"/>
        <charset val="134"/>
      </rPr>
      <t>视频清晰到达到全高清</t>
    </r>
  </si>
  <si>
    <t>全高清</t>
  </si>
  <si>
    <t>项</t>
  </si>
  <si>
    <r>
      <rPr>
        <sz val="9"/>
        <rFont val="宋体"/>
        <charset val="134"/>
      </rPr>
      <t>完成时限</t>
    </r>
  </si>
  <si>
    <r>
      <rPr>
        <sz val="9"/>
        <rFont val="宋体"/>
        <charset val="134"/>
      </rPr>
      <t>视频记录5首</t>
    </r>
  </si>
  <si>
    <t>5</t>
  </si>
  <si>
    <r>
      <rPr>
        <sz val="9"/>
        <rFont val="宋体"/>
        <charset val="134"/>
      </rPr>
      <t>翻谱数量</t>
    </r>
  </si>
  <si>
    <t>10</t>
  </si>
  <si>
    <r>
      <rPr>
        <sz val="9"/>
        <rFont val="宋体"/>
        <charset val="134"/>
      </rPr>
      <t>服务对象满意度达到95%</t>
    </r>
  </si>
  <si>
    <r>
      <rPr>
        <sz val="9"/>
        <rFont val="宋体"/>
        <charset val="134"/>
      </rPr>
      <t>资金不超过25万</t>
    </r>
  </si>
  <si>
    <t>25</t>
  </si>
  <si>
    <t>万</t>
  </si>
  <si>
    <r>
      <rPr>
        <sz val="9"/>
        <rFont val="宋体"/>
        <charset val="134"/>
      </rPr>
      <t>记录内容可持续保存传承不低于5年</t>
    </r>
  </si>
  <si>
    <t>11011525T000003307509-精品创作</t>
  </si>
  <si>
    <r>
      <rPr>
        <sz val="9"/>
        <rFont val="宋体"/>
        <charset val="134"/>
      </rPr>
      <t>2025年舞动北京舞蹈创作1首 戏剧北京创作戏剧作品1部 创作2025年北京市广场舞推广示范教材1首 大兴区文化馆馆办刊物兴星1期</t>
    </r>
  </si>
  <si>
    <r>
      <rPr>
        <sz val="9"/>
        <rFont val="宋体"/>
        <charset val="134"/>
      </rPr>
      <t>成本控制数</t>
    </r>
  </si>
  <si>
    <t>686200</t>
  </si>
  <si>
    <r>
      <rPr>
        <sz val="9"/>
        <rFont val="宋体"/>
        <charset val="134"/>
      </rPr>
      <t>通过文艺作品创作，持续提高人们的艺术审美</t>
    </r>
  </si>
  <si>
    <t>提高艺术审美</t>
  </si>
  <si>
    <r>
      <rPr>
        <sz val="9"/>
        <rFont val="宋体"/>
        <charset val="134"/>
      </rPr>
      <t>舞蹈作品创作</t>
    </r>
  </si>
  <si>
    <t>个</t>
  </si>
  <si>
    <r>
      <rPr>
        <sz val="9"/>
        <rFont val="宋体"/>
        <charset val="134"/>
      </rPr>
      <t>馆办刊物兴星4期</t>
    </r>
  </si>
  <si>
    <t>期</t>
  </si>
  <si>
    <r>
      <rPr>
        <sz val="9"/>
        <rFont val="宋体"/>
        <charset val="134"/>
      </rPr>
      <t>戏剧、曲艺作品创作</t>
    </r>
  </si>
  <si>
    <t>部</t>
  </si>
  <si>
    <r>
      <rPr>
        <sz val="9"/>
        <rFont val="宋体"/>
        <charset val="134"/>
      </rPr>
      <t>满足市级比赛节目质量</t>
    </r>
  </si>
  <si>
    <t>个（套）</t>
  </si>
  <si>
    <t>11011525T000003308679-2025年大兴区文化馆总分馆制建设项目</t>
  </si>
  <si>
    <t>张雪</t>
  </si>
  <si>
    <r>
      <rPr>
        <sz val="9"/>
        <rFont val="宋体"/>
        <charset val="134"/>
      </rPr>
      <t>目标1：面向20个分馆开展公益培训、活动； 目标2：完成8场次三下乡演出活动； 目标3：与院团建立合作，开展提升性公益文化服务； 目标4：做好全年项目拍摄记录及宣传。</t>
    </r>
  </si>
  <si>
    <r>
      <rPr>
        <sz val="9"/>
        <rFont val="宋体"/>
        <charset val="134"/>
      </rPr>
      <t>受众人群满意度</t>
    </r>
  </si>
  <si>
    <r>
      <rPr>
        <sz val="9"/>
        <rFont val="宋体"/>
        <charset val="134"/>
      </rPr>
      <t>提升群众业余文化生活水平</t>
    </r>
  </si>
  <si>
    <r>
      <rPr>
        <sz val="9"/>
        <rFont val="宋体"/>
        <charset val="134"/>
      </rPr>
      <t>开展活动符合要求</t>
    </r>
  </si>
  <si>
    <r>
      <rPr>
        <sz val="9"/>
        <rFont val="宋体"/>
        <charset val="134"/>
      </rPr>
      <t>分馆数量</t>
    </r>
  </si>
  <si>
    <t>20</t>
  </si>
  <si>
    <r>
      <rPr>
        <sz val="9"/>
        <rFont val="宋体"/>
        <charset val="134"/>
      </rPr>
      <t>成本</t>
    </r>
  </si>
  <si>
    <t>79</t>
  </si>
  <si>
    <t>万元</t>
  </si>
  <si>
    <t>11011525T000003308707-2025年关爱特殊群体公益培训活动（中央级免费开放）</t>
  </si>
  <si>
    <r>
      <rPr>
        <sz val="9"/>
        <rFont val="宋体"/>
        <charset val="134"/>
      </rPr>
      <t>完成4类特殊群体的公益培训及展览展示活动</t>
    </r>
  </si>
  <si>
    <r>
      <rPr>
        <sz val="9"/>
        <rFont val="宋体"/>
        <charset val="134"/>
      </rPr>
      <t>群体数量</t>
    </r>
  </si>
  <si>
    <t>4</t>
  </si>
  <si>
    <t>类</t>
  </si>
  <si>
    <r>
      <rPr>
        <sz val="9"/>
        <rFont val="宋体"/>
        <charset val="134"/>
      </rPr>
      <t>达到活动要求</t>
    </r>
  </si>
  <si>
    <r>
      <rPr>
        <sz val="9"/>
        <rFont val="宋体"/>
        <charset val="134"/>
      </rPr>
      <t>特殊群体的文化需求</t>
    </r>
  </si>
  <si>
    <r>
      <rPr>
        <sz val="9"/>
        <rFont val="宋体"/>
        <charset val="134"/>
      </rPr>
      <t>受众群体满意度</t>
    </r>
  </si>
  <si>
    <t>11011525T000003308721-2025年文化馆示范团队项目（市级免费开放）</t>
  </si>
  <si>
    <r>
      <rPr>
        <sz val="9"/>
        <rFont val="宋体"/>
        <charset val="134"/>
      </rPr>
      <t>文化馆10支馆办团队开展提升培训、展览展示及公益服务活动，展示大兴群众文艺骨干团队良好形象，引领提升群众文化活动水平</t>
    </r>
  </si>
  <si>
    <r>
      <rPr>
        <sz val="9"/>
        <rFont val="宋体"/>
        <charset val="134"/>
      </rPr>
      <t>开展内容符合提升要求</t>
    </r>
  </si>
  <si>
    <r>
      <rPr>
        <sz val="9"/>
        <rFont val="宋体"/>
        <charset val="134"/>
      </rPr>
      <t>团队数量</t>
    </r>
  </si>
  <si>
    <t>9</t>
  </si>
  <si>
    <t>支</t>
  </si>
  <si>
    <r>
      <rPr>
        <sz val="9"/>
        <rFont val="宋体"/>
        <charset val="134"/>
      </rPr>
      <t>完成时效</t>
    </r>
  </si>
  <si>
    <r>
      <rPr>
        <sz val="9"/>
        <rFont val="宋体"/>
        <charset val="134"/>
      </rPr>
      <t>引领提升群众文化活动水平</t>
    </r>
  </si>
  <si>
    <t>45</t>
  </si>
  <si>
    <t>11011525T000003309529-北京市大兴区文化馆小剧场2025年运维项目</t>
  </si>
  <si>
    <r>
      <rPr>
        <sz val="9"/>
        <rFont val="宋体"/>
        <charset val="134"/>
      </rPr>
      <t>保证小剧场设备正常使用</t>
    </r>
  </si>
  <si>
    <t>100000</t>
  </si>
  <si>
    <r>
      <rPr>
        <sz val="9"/>
        <rFont val="宋体"/>
        <charset val="134"/>
      </rPr>
      <t>完成小剧场、排练厅的维修维护</t>
    </r>
  </si>
  <si>
    <t>处</t>
  </si>
  <si>
    <r>
      <rPr>
        <sz val="9"/>
        <rFont val="宋体"/>
        <charset val="134"/>
      </rPr>
      <t>终期完成项目</t>
    </r>
  </si>
  <si>
    <t>11</t>
  </si>
  <si>
    <r>
      <rPr>
        <sz val="9"/>
        <rFont val="宋体"/>
        <charset val="134"/>
      </rPr>
      <t>施工质量</t>
    </r>
  </si>
  <si>
    <t>验收合格</t>
  </si>
  <si>
    <r>
      <rPr>
        <sz val="9"/>
        <rFont val="宋体"/>
        <charset val="134"/>
      </rPr>
      <t>提高小剧场以及排练厅的使用效果</t>
    </r>
  </si>
  <si>
    <t>有所提高</t>
  </si>
  <si>
    <t>11011525T000003309586-北京市大兴区文化馆小剧场内通系统建设项目</t>
  </si>
  <si>
    <r>
      <rPr>
        <sz val="9"/>
        <rFont val="宋体"/>
        <charset val="134"/>
      </rPr>
      <t>完成文化馆小剧场内通系统的安装。</t>
    </r>
  </si>
  <si>
    <t>730030</t>
  </si>
  <si>
    <t>元/套</t>
  </si>
  <si>
    <r>
      <rPr>
        <sz val="9"/>
        <rFont val="宋体"/>
        <charset val="134"/>
      </rPr>
      <t>确保文化活动顺利开展，提高工作效率</t>
    </r>
  </si>
  <si>
    <t>有所提升</t>
  </si>
  <si>
    <r>
      <rPr>
        <sz val="9"/>
        <rFont val="宋体"/>
        <charset val="134"/>
      </rPr>
      <t>安装内通系统</t>
    </r>
  </si>
  <si>
    <t>套</t>
  </si>
  <si>
    <t>符合验收标准</t>
  </si>
  <si>
    <t>11011525T000003309924-2025年大兴区文化馆文化服务宣传项目</t>
  </si>
  <si>
    <r>
      <rPr>
        <sz val="9"/>
        <rFont val="宋体"/>
        <charset val="134"/>
      </rPr>
      <t xml:space="preserve">完成大兴区文化馆服务宣传视频制作，软文推广，线下物料制作 </t>
    </r>
  </si>
  <si>
    <r>
      <rPr>
        <sz val="9"/>
        <rFont val="宋体"/>
        <charset val="134"/>
      </rPr>
      <t>线下物料制作</t>
    </r>
  </si>
  <si>
    <r>
      <rPr>
        <sz val="9"/>
        <rFont val="宋体"/>
        <charset val="134"/>
      </rPr>
      <t>文化活动直播</t>
    </r>
  </si>
  <si>
    <t>3</t>
  </si>
  <si>
    <t>场</t>
  </si>
  <si>
    <r>
      <rPr>
        <sz val="9"/>
        <rFont val="宋体"/>
        <charset val="134"/>
      </rPr>
      <t>文化馆服务宣传视频制作</t>
    </r>
  </si>
  <si>
    <r>
      <rPr>
        <sz val="9"/>
        <rFont val="宋体"/>
        <charset val="134"/>
      </rPr>
      <t>媒体软文推广</t>
    </r>
  </si>
  <si>
    <r>
      <rPr>
        <sz val="9"/>
        <rFont val="宋体"/>
        <charset val="134"/>
      </rPr>
      <t>项目完成时间</t>
    </r>
  </si>
  <si>
    <r>
      <rPr>
        <sz val="9"/>
        <rFont val="宋体"/>
        <charset val="134"/>
      </rPr>
      <t>媒体推广阅读量及点击量</t>
    </r>
  </si>
  <si>
    <t>2000000</t>
  </si>
  <si>
    <t>人次</t>
  </si>
  <si>
    <r>
      <rPr>
        <sz val="9"/>
        <rFont val="宋体"/>
        <charset val="134"/>
      </rPr>
      <t>2025年大兴区文化馆服务媒体宣传阅读量以及点击率单位成本</t>
    </r>
  </si>
  <si>
    <t>0.1</t>
  </si>
  <si>
    <t>元/人</t>
  </si>
  <si>
    <r>
      <rPr>
        <sz val="9"/>
        <rFont val="宋体"/>
        <charset val="134"/>
      </rPr>
      <t>文化馆服务范围</t>
    </r>
  </si>
  <si>
    <t>持续扩大</t>
  </si>
  <si>
    <r>
      <rPr>
        <sz val="9"/>
        <rFont val="宋体"/>
        <charset val="134"/>
      </rPr>
      <t>文化馆服务宣传影响力</t>
    </r>
  </si>
  <si>
    <r>
      <rPr>
        <sz val="9"/>
        <rFont val="宋体"/>
        <charset val="134"/>
      </rPr>
      <t>文化馆公共文化服务范围</t>
    </r>
  </si>
  <si>
    <t>有所扩大</t>
  </si>
  <si>
    <t>11011525T000003309948-2025“新大兴新国门美丽大兴我的家”系列文化活动季</t>
  </si>
  <si>
    <r>
      <rPr>
        <sz val="9"/>
        <rFont val="宋体"/>
        <charset val="134"/>
      </rPr>
      <t>完成共四项群众文化活动：1.“舞动新大兴”群众舞蹈大赛、2.“唱响新大兴”原创歌曲大赛、3、“礼赞新大兴”语言艺术大赛、4.“新大兴 新国门”群众文艺作品颁奖展演活动。</t>
    </r>
  </si>
  <si>
    <t>120</t>
  </si>
  <si>
    <r>
      <rPr>
        <sz val="9"/>
        <rFont val="宋体"/>
        <charset val="134"/>
      </rPr>
      <t>参加活动人群</t>
    </r>
  </si>
  <si>
    <t>30000</t>
  </si>
  <si>
    <t>人/次</t>
  </si>
  <si>
    <r>
      <rPr>
        <sz val="9"/>
        <rFont val="宋体"/>
        <charset val="134"/>
      </rPr>
      <t>终极目标完成</t>
    </r>
  </si>
  <si>
    <r>
      <rPr>
        <sz val="9"/>
        <rFont val="宋体"/>
        <charset val="134"/>
      </rPr>
      <t>活动目的</t>
    </r>
  </si>
  <si>
    <t>提高群众文化艺术水平加强艺术交流沟通</t>
  </si>
  <si>
    <r>
      <rPr>
        <sz val="9"/>
        <rFont val="宋体"/>
        <charset val="134"/>
      </rPr>
      <t>文化馆扩大公共文化服务水平</t>
    </r>
  </si>
  <si>
    <r>
      <rPr>
        <sz val="9"/>
        <rFont val="宋体"/>
        <charset val="134"/>
      </rPr>
      <t>激发群众的热情和活力</t>
    </r>
  </si>
  <si>
    <t>使表演者和观演者都可以感受到持续的热情和活力</t>
  </si>
  <si>
    <t>11011525T000003417719-大兴区文化馆能力提升设备采购项目</t>
  </si>
  <si>
    <t>通过采购5台台式电脑，保障日常办公，提高工作效率。</t>
  </si>
  <si>
    <r>
      <rPr>
        <sz val="9"/>
        <rFont val="宋体"/>
        <charset val="134"/>
      </rPr>
      <t>产品质量</t>
    </r>
  </si>
  <si>
    <t>采购5台台式电脑</t>
  </si>
  <si>
    <t>台/套</t>
  </si>
  <si>
    <t>5000</t>
  </si>
  <si>
    <t>元/台</t>
  </si>
  <si>
    <r>
      <rPr>
        <sz val="9"/>
        <rFont val="宋体"/>
        <charset val="134"/>
      </rPr>
      <t>提高工作效率</t>
    </r>
  </si>
  <si>
    <t>提高工作效率</t>
  </si>
  <si>
    <t>11011525T000003461640-“西山之巅永定之耀”第七届西山永定河文化带全民文化季活动</t>
  </si>
  <si>
    <r>
      <rPr>
        <sz val="9"/>
        <rFont val="宋体"/>
        <charset val="134"/>
      </rPr>
      <t>通过全区开展征集书画、摄影作品的形式，举办2场展览活动，实现加强永定河带文化旅游发展。</t>
    </r>
  </si>
  <si>
    <r>
      <rPr>
        <sz val="9"/>
        <rFont val="宋体"/>
        <charset val="134"/>
      </rPr>
      <t>入展作品品质</t>
    </r>
  </si>
  <si>
    <t>装裱优良</t>
  </si>
  <si>
    <r>
      <rPr>
        <sz val="9"/>
        <rFont val="宋体"/>
        <charset val="134"/>
      </rPr>
      <t>2场展览</t>
    </r>
  </si>
  <si>
    <r>
      <rPr>
        <sz val="9"/>
        <rFont val="宋体"/>
        <charset val="134"/>
      </rPr>
      <t>群众参与者</t>
    </r>
  </si>
  <si>
    <r>
      <rPr>
        <sz val="9"/>
        <rFont val="宋体"/>
        <charset val="134"/>
      </rPr>
      <t>实现加强永定河带文化旅游发展</t>
    </r>
  </si>
  <si>
    <t>以永定河文化带为主旨创作书画影作品，实现加强永定河带文化旅游发展</t>
  </si>
  <si>
    <t>11011525T000003461996-广场舞示范教材编创</t>
  </si>
  <si>
    <r>
      <rPr>
        <sz val="9"/>
        <rFont val="宋体"/>
        <charset val="134"/>
      </rPr>
      <t>编创两支广场舞教材。</t>
    </r>
  </si>
  <si>
    <r>
      <rPr>
        <sz val="9"/>
        <rFont val="宋体"/>
        <charset val="134"/>
      </rPr>
      <t>普及教材</t>
    </r>
  </si>
  <si>
    <t>广泛普及</t>
  </si>
  <si>
    <r>
      <rPr>
        <sz val="9"/>
        <rFont val="宋体"/>
        <charset val="134"/>
      </rPr>
      <t>广场舞教材编创</t>
    </r>
  </si>
  <si>
    <t>只</t>
  </si>
  <si>
    <r>
      <rPr>
        <sz val="9"/>
        <rFont val="宋体"/>
        <charset val="134"/>
      </rPr>
      <t>广场舞教材录制</t>
    </r>
  </si>
  <si>
    <t>画面清晰动作流畅</t>
  </si>
  <si>
    <r>
      <rPr>
        <sz val="9"/>
        <rFont val="宋体"/>
        <charset val="134"/>
      </rPr>
      <t>完成时间12月</t>
    </r>
  </si>
  <si>
    <t>11011525T000003464512-“行宫有戏”活动</t>
  </si>
  <si>
    <r>
      <rPr>
        <sz val="9"/>
        <rFont val="宋体"/>
        <charset val="134"/>
      </rPr>
      <t>完成10场演出</t>
    </r>
  </si>
  <si>
    <r>
      <rPr>
        <sz val="9"/>
        <rFont val="宋体"/>
        <charset val="134"/>
      </rPr>
      <t>提高群众对文化服务知晓率</t>
    </r>
  </si>
  <si>
    <r>
      <rPr>
        <sz val="9"/>
        <rFont val="宋体"/>
        <charset val="134"/>
      </rPr>
      <t>11月底前完成</t>
    </r>
  </si>
  <si>
    <r>
      <rPr>
        <sz val="9"/>
        <rFont val="宋体"/>
        <charset val="134"/>
      </rPr>
      <t>演出</t>
    </r>
  </si>
  <si>
    <t>30</t>
  </si>
  <si>
    <r>
      <rPr>
        <sz val="9"/>
        <rFont val="宋体"/>
        <charset val="134"/>
      </rPr>
      <t>受益人群扩大</t>
    </r>
  </si>
  <si>
    <r>
      <rPr>
        <sz val="9"/>
        <rFont val="宋体"/>
        <charset val="134"/>
      </rPr>
      <t>参与群众满意度</t>
    </r>
  </si>
  <si>
    <t>11011525T000003514447-公共文化云建设项目</t>
  </si>
  <si>
    <r>
      <rPr>
        <sz val="9"/>
        <rFont val="宋体"/>
        <charset val="134"/>
      </rPr>
      <t>开展全民艺术普及相关直录播不少于3场次；开展学才艺课程建设不少于2门课（每门课不少于6个章节），进一步加强首都公共数字文化建设，提升全民艺术普及数字化服务水平。</t>
    </r>
  </si>
  <si>
    <r>
      <rPr>
        <sz val="9"/>
        <rFont val="宋体"/>
        <charset val="134"/>
      </rPr>
      <t>北京市大兴区学才艺课程建设预算成本控制数</t>
    </r>
  </si>
  <si>
    <t>2.5</t>
  </si>
  <si>
    <r>
      <rPr>
        <sz val="9"/>
        <rFont val="宋体"/>
        <charset val="134"/>
      </rPr>
      <t>北京市大兴区学才艺课程建设</t>
    </r>
  </si>
  <si>
    <t>门</t>
  </si>
  <si>
    <r>
      <rPr>
        <sz val="9"/>
        <rFont val="宋体"/>
        <charset val="134"/>
      </rPr>
      <t>验收合格率</t>
    </r>
  </si>
  <si>
    <r>
      <rPr>
        <sz val="9"/>
        <rFont val="宋体"/>
        <charset val="134"/>
      </rPr>
      <t>项目实施</t>
    </r>
  </si>
  <si>
    <r>
      <rPr>
        <sz val="9"/>
        <rFont val="宋体"/>
        <charset val="134"/>
      </rPr>
      <t>网络受众满意度</t>
    </r>
  </si>
  <si>
    <t>85</t>
  </si>
  <si>
    <r>
      <rPr>
        <sz val="9"/>
        <rFont val="宋体"/>
        <charset val="134"/>
      </rPr>
      <t>进一步加强首都公共数字文化建设，提升全民艺术普及数字化服务水平</t>
    </r>
  </si>
  <si>
    <t>良</t>
  </si>
  <si>
    <t>11011525T000003307503-新春花会调演</t>
  </si>
  <si>
    <t>完成2025年新春花会演出任务。</t>
  </si>
  <si>
    <t>产出指标</t>
  </si>
  <si>
    <t>时效指标</t>
  </si>
  <si>
    <t>2025年2月举办</t>
  </si>
  <si>
    <t>≥</t>
  </si>
  <si>
    <t>数量指标</t>
  </si>
  <si>
    <t>15支参演队伍</t>
  </si>
  <si>
    <t>15</t>
  </si>
  <si>
    <t>质量指标</t>
  </si>
  <si>
    <t>包含国家级、市级、区级非物质文化遗产项目</t>
  </si>
  <si>
    <t>定性</t>
  </si>
  <si>
    <t>效益指标</t>
  </si>
  <si>
    <t>社会效益指标</t>
  </si>
  <si>
    <t>达到群众对传统文化认知</t>
  </si>
  <si>
    <t>满意度指标</t>
  </si>
  <si>
    <t>服务对象满意度指标</t>
  </si>
  <si>
    <t>群众满意度达到95%</t>
  </si>
  <si>
    <t>成本指标</t>
  </si>
  <si>
    <t>经济成本指标</t>
  </si>
  <si>
    <t>成本控制</t>
  </si>
  <si>
    <t>≤</t>
  </si>
  <si>
    <t>36.173</t>
  </si>
  <si>
    <t>11011525T000003309957-2025年“迎新春”群众文艺汇演</t>
  </si>
  <si>
    <t>完成群众汇演1场</t>
  </si>
  <si>
    <t>演出</t>
  </si>
  <si>
    <t>＝</t>
  </si>
  <si>
    <t>提高群众对文化服务知晓率</t>
  </si>
  <si>
    <t>上半年</t>
  </si>
  <si>
    <t>全部完成</t>
  </si>
  <si>
    <t>受益人群</t>
  </si>
  <si>
    <t>参与群众满意度</t>
  </si>
  <si>
    <t>总成本</t>
  </si>
  <si>
    <t>69</t>
  </si>
  <si>
    <t>11011525T000003502536-文化活动“新空间”</t>
  </si>
  <si>
    <t>完成2个舞台搭建；完成1个展墙制作</t>
  </si>
  <si>
    <t>舞台搭建</t>
  </si>
  <si>
    <t>展墙制作</t>
  </si>
  <si>
    <t>提高群众对文化服务参与度</t>
  </si>
  <si>
    <t>受益人群扩大</t>
  </si>
  <si>
    <t>35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</si>
</sst>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_);[Red]\(0.00\)"/>
    <numFmt numFmtId="44" formatCode="_ &quot;￥&quot;* #,##0.00_ ;_ &quot;￥&quot;* \-#,##0.00_ ;_ &quot;￥&quot;* &quot;-&quot;??_ ;_ @_ "/>
  </numFmts>
  <fonts count="63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16"/>
      <color rgb="FF000000"/>
      <name val="黑体"/>
      <charset val="134"/>
    </font>
    <font>
      <sz val="10"/>
      <color rgb="FF000000"/>
      <name val="Arial"/>
      <charset val="134"/>
    </font>
    <font>
      <b/>
      <sz val="9"/>
      <color rgb="FF000000"/>
      <name val="宋体"/>
      <charset val="134"/>
    </font>
    <font>
      <sz val="10.5"/>
      <color theme="1"/>
      <name val="Times New Roman"/>
      <charset val="134"/>
    </font>
    <font>
      <sz val="10"/>
      <color rgb="FF000000"/>
      <name val="宋体"/>
      <charset val="134"/>
    </font>
    <font>
      <b/>
      <sz val="10"/>
      <color rgb="FF000000"/>
      <name val="Arial"/>
      <charset val="134"/>
    </font>
    <font>
      <sz val="10.5"/>
      <color theme="1"/>
      <name val="宋体"/>
      <charset val="134"/>
    </font>
    <font>
      <b/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0.5"/>
      <color rgb="FF000000"/>
      <name val="宋体"/>
      <charset val="134"/>
    </font>
    <font>
      <sz val="16"/>
      <color rgb="FF000000"/>
      <name val="黑体"/>
      <charset val="134"/>
    </font>
    <font>
      <sz val="12"/>
      <color rgb="FF000000"/>
      <name val="宋体"/>
      <charset val="134"/>
    </font>
    <font>
      <b/>
      <sz val="16"/>
      <color theme="1"/>
      <name val="黑体"/>
      <charset val="134"/>
    </font>
    <font>
      <sz val="10"/>
      <color theme="1"/>
      <name val="Times New Roman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9"/>
      <color theme="1"/>
      <name val="宋体"/>
      <charset val="134"/>
    </font>
    <font>
      <sz val="8"/>
      <color rgb="FFFF0000"/>
      <name val="宋体"/>
      <charset val="134"/>
    </font>
    <font>
      <sz val="7.5"/>
      <color theme="1"/>
      <name val="宋体"/>
      <charset val="134"/>
    </font>
    <font>
      <b/>
      <sz val="7.5"/>
      <color rgb="FF000000"/>
      <name val="宋体"/>
      <charset val="134"/>
    </font>
    <font>
      <sz val="6.5"/>
      <color theme="1"/>
      <name val="宋体"/>
      <charset val="134"/>
    </font>
    <font>
      <sz val="6.5"/>
      <color rgb="FF000000"/>
      <name val="Times New Roman"/>
      <charset val="134"/>
    </font>
    <font>
      <sz val="6.5"/>
      <color rgb="FF000000"/>
      <name val="宋体"/>
      <charset val="134"/>
    </font>
    <font>
      <sz val="8"/>
      <color theme="1"/>
      <name val="宋体"/>
      <charset val="134"/>
    </font>
    <font>
      <sz val="7.5"/>
      <color rgb="FF000000"/>
      <name val="Arial Unicode MS"/>
      <charset val="134"/>
    </font>
    <font>
      <sz val="16"/>
      <color rgb="FF000000"/>
      <name val="仿宋_GB2312"/>
      <charset val="134"/>
    </font>
    <font>
      <b/>
      <sz val="6.5"/>
      <color rgb="FF000000"/>
      <name val="宋体"/>
      <charset val="134"/>
    </font>
    <font>
      <sz val="7.5"/>
      <color rgb="FF000000"/>
      <name val="宋体"/>
      <charset val="134"/>
    </font>
    <font>
      <b/>
      <sz val="22"/>
      <color rgb="FF000000"/>
      <name val="仿宋_GB2312"/>
      <charset val="134"/>
    </font>
    <font>
      <b/>
      <sz val="16"/>
      <color rgb="FF000000"/>
      <name val="仿宋_GB2312"/>
      <charset val="134"/>
    </font>
    <font>
      <sz val="16"/>
      <color theme="1"/>
      <name val="仿宋_GB2312"/>
      <charset val="134"/>
    </font>
    <font>
      <b/>
      <sz val="16"/>
      <color theme="1"/>
      <name val="仿宋_GB2312"/>
      <charset val="134"/>
    </font>
    <font>
      <sz val="16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B3B3B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42" fillId="31" borderId="0" applyNumberFormat="false" applyBorder="false" applyAlignment="false" applyProtection="false">
      <alignment vertical="center"/>
    </xf>
    <xf numFmtId="0" fontId="42" fillId="21" borderId="0" applyNumberFormat="false" applyBorder="false" applyAlignment="false" applyProtection="false">
      <alignment vertical="center"/>
    </xf>
    <xf numFmtId="0" fontId="41" fillId="20" borderId="0" applyNumberFormat="false" applyBorder="false" applyAlignment="false" applyProtection="false">
      <alignment vertical="center"/>
    </xf>
    <xf numFmtId="0" fontId="42" fillId="22" borderId="0" applyNumberFormat="false" applyBorder="false" applyAlignment="false" applyProtection="false">
      <alignment vertical="center"/>
    </xf>
    <xf numFmtId="0" fontId="42" fillId="17" borderId="0" applyNumberFormat="false" applyBorder="false" applyAlignment="false" applyProtection="false">
      <alignment vertical="center"/>
    </xf>
    <xf numFmtId="0" fontId="41" fillId="15" borderId="0" applyNumberFormat="false" applyBorder="false" applyAlignment="false" applyProtection="false">
      <alignment vertical="center"/>
    </xf>
    <xf numFmtId="0" fontId="42" fillId="14" borderId="0" applyNumberFormat="false" applyBorder="false" applyAlignment="false" applyProtection="false">
      <alignment vertical="center"/>
    </xf>
    <xf numFmtId="0" fontId="44" fillId="0" borderId="18" applyNumberFormat="false" applyFill="false" applyAlignment="false" applyProtection="false">
      <alignment vertical="center"/>
    </xf>
    <xf numFmtId="0" fontId="49" fillId="0" borderId="0" applyNumberFormat="false" applyFill="false" applyBorder="false" applyAlignment="false" applyProtection="false">
      <alignment vertical="center"/>
    </xf>
    <xf numFmtId="0" fontId="52" fillId="0" borderId="15" applyNumberFormat="false" applyFill="false" applyAlignment="false" applyProtection="false">
      <alignment vertical="center"/>
    </xf>
    <xf numFmtId="9" fontId="46" fillId="0" borderId="0" applyFont="false" applyFill="false" applyBorder="false" applyAlignment="false" applyProtection="false">
      <alignment vertical="center"/>
    </xf>
    <xf numFmtId="43" fontId="46" fillId="0" borderId="0" applyFont="false" applyFill="false" applyBorder="false" applyAlignment="false" applyProtection="false">
      <alignment vertical="center"/>
    </xf>
    <xf numFmtId="0" fontId="51" fillId="0" borderId="14" applyNumberFormat="false" applyFill="false" applyAlignment="false" applyProtection="false">
      <alignment vertical="center"/>
    </xf>
    <xf numFmtId="42" fontId="46" fillId="0" borderId="0" applyFont="false" applyFill="false" applyBorder="false" applyAlignment="false" applyProtection="false">
      <alignment vertical="center"/>
    </xf>
    <xf numFmtId="0" fontId="41" fillId="12" borderId="0" applyNumberFormat="false" applyBorder="false" applyAlignment="false" applyProtection="false">
      <alignment vertical="center"/>
    </xf>
    <xf numFmtId="0" fontId="53" fillId="0" borderId="0" applyNumberFormat="false" applyFill="false" applyBorder="false" applyAlignment="false" applyProtection="false">
      <alignment vertical="center"/>
    </xf>
    <xf numFmtId="0" fontId="42" fillId="25" borderId="0" applyNumberFormat="false" applyBorder="false" applyAlignment="false" applyProtection="false">
      <alignment vertical="center"/>
    </xf>
    <xf numFmtId="0" fontId="41" fillId="26" borderId="0" applyNumberFormat="false" applyBorder="false" applyAlignment="false" applyProtection="false">
      <alignment vertical="center"/>
    </xf>
    <xf numFmtId="0" fontId="55" fillId="0" borderId="14" applyNumberFormat="false" applyFill="false" applyAlignment="false" applyProtection="false">
      <alignment vertical="center"/>
    </xf>
    <xf numFmtId="0" fontId="56" fillId="0" borderId="0" applyNumberFormat="false" applyFill="false" applyBorder="false" applyAlignment="false" applyProtection="false">
      <alignment vertical="center"/>
    </xf>
    <xf numFmtId="0" fontId="42" fillId="28" borderId="0" applyNumberFormat="false" applyBorder="false" applyAlignment="false" applyProtection="false">
      <alignment vertical="center"/>
    </xf>
    <xf numFmtId="44" fontId="46" fillId="0" borderId="0" applyFont="false" applyFill="false" applyBorder="false" applyAlignment="false" applyProtection="false">
      <alignment vertical="center"/>
    </xf>
    <xf numFmtId="0" fontId="42" fillId="30" borderId="0" applyNumberFormat="false" applyBorder="false" applyAlignment="false" applyProtection="false">
      <alignment vertical="center"/>
    </xf>
    <xf numFmtId="0" fontId="58" fillId="24" borderId="17" applyNumberFormat="false" applyAlignment="false" applyProtection="false">
      <alignment vertical="center"/>
    </xf>
    <xf numFmtId="0" fontId="59" fillId="0" borderId="0" applyNumberFormat="false" applyFill="false" applyBorder="false" applyAlignment="false" applyProtection="false">
      <alignment vertical="center"/>
    </xf>
    <xf numFmtId="41" fontId="46" fillId="0" borderId="0" applyFont="false" applyFill="false" applyBorder="false" applyAlignment="false" applyProtection="false">
      <alignment vertical="center"/>
    </xf>
    <xf numFmtId="0" fontId="41" fillId="23" borderId="0" applyNumberFormat="false" applyBorder="false" applyAlignment="false" applyProtection="false">
      <alignment vertical="center"/>
    </xf>
    <xf numFmtId="0" fontId="42" fillId="33" borderId="0" applyNumberFormat="false" applyBorder="false" applyAlignment="false" applyProtection="false">
      <alignment vertical="center"/>
    </xf>
    <xf numFmtId="0" fontId="41" fillId="18" borderId="0" applyNumberFormat="false" applyBorder="false" applyAlignment="false" applyProtection="false">
      <alignment vertical="center"/>
    </xf>
    <xf numFmtId="0" fontId="60" fillId="34" borderId="17" applyNumberFormat="false" applyAlignment="false" applyProtection="false">
      <alignment vertical="center"/>
    </xf>
    <xf numFmtId="0" fontId="54" fillId="24" borderId="16" applyNumberFormat="false" applyAlignment="false" applyProtection="false">
      <alignment vertical="center"/>
    </xf>
    <xf numFmtId="0" fontId="47" fillId="13" borderId="13" applyNumberFormat="false" applyAlignment="false" applyProtection="false">
      <alignment vertical="center"/>
    </xf>
    <xf numFmtId="0" fontId="61" fillId="0" borderId="19" applyNumberFormat="false" applyFill="false" applyAlignment="false" applyProtection="false">
      <alignment vertical="center"/>
    </xf>
    <xf numFmtId="0" fontId="41" fillId="32" borderId="0" applyNumberFormat="false" applyBorder="false" applyAlignment="false" applyProtection="false">
      <alignment vertical="center"/>
    </xf>
    <xf numFmtId="0" fontId="62" fillId="0" borderId="0">
      <alignment vertical="center"/>
    </xf>
    <xf numFmtId="0" fontId="41" fillId="16" borderId="0" applyNumberFormat="false" applyBorder="false" applyAlignment="false" applyProtection="false">
      <alignment vertical="center"/>
    </xf>
    <xf numFmtId="0" fontId="46" fillId="10" borderId="12" applyNumberFormat="false" applyFont="false" applyAlignment="false" applyProtection="false">
      <alignment vertical="center"/>
    </xf>
    <xf numFmtId="0" fontId="45" fillId="0" borderId="0" applyNumberFormat="false" applyFill="false" applyBorder="false" applyAlignment="false" applyProtection="false">
      <alignment vertical="center"/>
    </xf>
    <xf numFmtId="0" fontId="57" fillId="29" borderId="0" applyNumberFormat="false" applyBorder="false" applyAlignment="false" applyProtection="false">
      <alignment vertical="center"/>
    </xf>
    <xf numFmtId="0" fontId="44" fillId="0" borderId="0" applyNumberFormat="false" applyFill="false" applyBorder="false" applyAlignment="false" applyProtection="false">
      <alignment vertical="center"/>
    </xf>
    <xf numFmtId="0" fontId="41" fillId="9" borderId="0" applyNumberFormat="false" applyBorder="false" applyAlignment="false" applyProtection="false">
      <alignment vertical="center"/>
    </xf>
    <xf numFmtId="0" fontId="50" fillId="19" borderId="0" applyNumberFormat="false" applyBorder="false" applyAlignment="false" applyProtection="false">
      <alignment vertical="center"/>
    </xf>
    <xf numFmtId="0" fontId="42" fillId="8" borderId="0" applyNumberFormat="false" applyBorder="false" applyAlignment="false" applyProtection="false">
      <alignment vertical="center"/>
    </xf>
    <xf numFmtId="0" fontId="43" fillId="7" borderId="0" applyNumberFormat="false" applyBorder="false" applyAlignment="false" applyProtection="false">
      <alignment vertical="center"/>
    </xf>
    <xf numFmtId="0" fontId="41" fillId="6" borderId="0" applyNumberFormat="false" applyBorder="false" applyAlignment="false" applyProtection="false">
      <alignment vertical="center"/>
    </xf>
    <xf numFmtId="0" fontId="42" fillId="5" borderId="0" applyNumberFormat="false" applyBorder="false" applyAlignment="false" applyProtection="false">
      <alignment vertical="center"/>
    </xf>
    <xf numFmtId="0" fontId="48" fillId="0" borderId="0"/>
    <xf numFmtId="0" fontId="41" fillId="11" borderId="0" applyNumberFormat="false" applyBorder="false" applyAlignment="false" applyProtection="false">
      <alignment vertical="center"/>
    </xf>
    <xf numFmtId="0" fontId="42" fillId="27" borderId="0" applyNumberFormat="false" applyBorder="false" applyAlignment="false" applyProtection="false">
      <alignment vertical="center"/>
    </xf>
    <xf numFmtId="0" fontId="41" fillId="4" borderId="0" applyNumberFormat="false" applyBorder="false" applyAlignment="false" applyProtection="false">
      <alignment vertical="center"/>
    </xf>
  </cellStyleXfs>
  <cellXfs count="127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0" borderId="2" xfId="0" applyFont="true" applyBorder="true" applyAlignment="true">
      <alignment vertical="center" wrapText="true"/>
    </xf>
    <xf numFmtId="0" fontId="3" fillId="2" borderId="3" xfId="0" applyFont="true" applyFill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right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left" vertical="center" wrapText="true"/>
    </xf>
    <xf numFmtId="177" fontId="2" fillId="0" borderId="3" xfId="0" applyNumberFormat="true" applyFont="true" applyBorder="true" applyAlignment="true">
      <alignment horizontal="right" vertical="center" wrapText="true"/>
    </xf>
    <xf numFmtId="0" fontId="4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horizontal="right" vertical="center" wrapText="true"/>
    </xf>
    <xf numFmtId="0" fontId="5" fillId="0" borderId="3" xfId="0" applyFont="true" applyBorder="true" applyAlignment="true">
      <alignment horizontal="center" vertical="center"/>
    </xf>
    <xf numFmtId="0" fontId="0" fillId="0" borderId="3" xfId="0" applyBorder="true" applyAlignment="true">
      <alignment horizontal="center"/>
    </xf>
    <xf numFmtId="0" fontId="6" fillId="0" borderId="3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vertical="center"/>
    </xf>
    <xf numFmtId="0" fontId="5" fillId="0" borderId="3" xfId="0" applyFont="true" applyFill="true" applyBorder="true" applyAlignment="true">
      <alignment horizontal="left" vertical="center" wrapText="true"/>
    </xf>
    <xf numFmtId="0" fontId="6" fillId="0" borderId="3" xfId="0" applyFont="true" applyBorder="true" applyAlignment="true">
      <alignment vertical="center" wrapText="true"/>
    </xf>
    <xf numFmtId="0" fontId="0" fillId="0" borderId="3" xfId="0" applyBorder="true" applyAlignment="true">
      <alignment horizontal="center" vertical="center"/>
    </xf>
    <xf numFmtId="0" fontId="5" fillId="0" borderId="3" xfId="0" applyFont="true" applyBorder="true" applyAlignment="true">
      <alignment vertical="center" wrapText="true"/>
    </xf>
    <xf numFmtId="0" fontId="0" fillId="0" borderId="3" xfId="0" applyBorder="true" applyAlignment="true">
      <alignment horizontal="center" vertical="center" wrapText="true"/>
    </xf>
    <xf numFmtId="0" fontId="8" fillId="0" borderId="0" xfId="0" applyFont="true" applyAlignment="true">
      <alignment horizontal="center" vertical="center" wrapText="true"/>
    </xf>
    <xf numFmtId="0" fontId="9" fillId="0" borderId="0" xfId="0" applyFont="true" applyAlignment="true">
      <alignment horizontal="justify" vertical="center" wrapText="true"/>
    </xf>
    <xf numFmtId="0" fontId="10" fillId="3" borderId="3" xfId="0" applyFont="true" applyFill="true" applyBorder="true" applyAlignment="true">
      <alignment horizontal="center" vertical="center" wrapText="true"/>
    </xf>
    <xf numFmtId="0" fontId="3" fillId="3" borderId="3" xfId="0" applyFont="true" applyFill="true" applyBorder="true" applyAlignment="true">
      <alignment horizontal="center" vertical="center" wrapText="true"/>
    </xf>
    <xf numFmtId="0" fontId="10" fillId="0" borderId="3" xfId="0" applyFont="true" applyBorder="true" applyAlignment="true">
      <alignment horizontal="center" vertical="center" wrapText="true"/>
    </xf>
    <xf numFmtId="176" fontId="2" fillId="0" borderId="3" xfId="0" applyNumberFormat="true" applyFont="true" applyBorder="true" applyAlignment="true">
      <alignment horizontal="right" vertical="center" wrapText="true"/>
    </xf>
    <xf numFmtId="0" fontId="2" fillId="0" borderId="3" xfId="0" applyFont="true" applyBorder="true" applyAlignment="true">
      <alignment horizontal="right" vertical="center"/>
    </xf>
    <xf numFmtId="0" fontId="3" fillId="0" borderId="3" xfId="0" applyFont="true" applyBorder="true" applyAlignment="true">
      <alignment horizontal="center" vertical="center" wrapText="true"/>
    </xf>
    <xf numFmtId="0" fontId="11" fillId="0" borderId="0" xfId="0" applyFont="true" applyAlignment="true">
      <alignment horizontal="justify" vertical="center"/>
    </xf>
    <xf numFmtId="0" fontId="12" fillId="0" borderId="0" xfId="0" applyFont="true" applyBorder="true" applyAlignment="true">
      <alignment horizontal="right" wrapText="true"/>
    </xf>
    <xf numFmtId="176" fontId="10" fillId="0" borderId="3" xfId="0" applyNumberFormat="true" applyFont="true" applyBorder="true" applyAlignment="true">
      <alignment horizontal="right" vertical="center" wrapText="true"/>
    </xf>
    <xf numFmtId="176" fontId="13" fillId="0" borderId="3" xfId="0" applyNumberFormat="true" applyFont="true" applyBorder="true" applyAlignment="true">
      <alignment horizontal="right" vertical="center" wrapText="true"/>
    </xf>
    <xf numFmtId="176" fontId="9" fillId="0" borderId="3" xfId="0" applyNumberFormat="true" applyFont="true" applyBorder="true" applyAlignment="true">
      <alignment horizontal="right" vertical="center" wrapText="true"/>
    </xf>
    <xf numFmtId="0" fontId="14" fillId="0" borderId="0" xfId="0" applyFont="true" applyBorder="true" applyAlignment="true">
      <alignment horizontal="center" vertical="center" wrapText="true"/>
    </xf>
    <xf numFmtId="0" fontId="14" fillId="0" borderId="0" xfId="0" applyFont="true" applyBorder="true" applyAlignment="true">
      <alignment horizontal="right" vertical="center" wrapText="true"/>
    </xf>
    <xf numFmtId="0" fontId="15" fillId="3" borderId="3" xfId="0" applyFont="true" applyFill="true" applyBorder="true" applyAlignment="true">
      <alignment horizontal="center" vertical="center" wrapText="true"/>
    </xf>
    <xf numFmtId="0" fontId="15" fillId="0" borderId="3" xfId="0" applyFont="true" applyBorder="true" applyAlignment="true">
      <alignment horizontal="center" vertical="center" wrapText="true"/>
    </xf>
    <xf numFmtId="176" fontId="15" fillId="0" borderId="3" xfId="0" applyNumberFormat="true" applyFont="true" applyBorder="true" applyAlignment="true">
      <alignment horizontal="center" vertical="center" wrapText="true"/>
    </xf>
    <xf numFmtId="0" fontId="14" fillId="0" borderId="3" xfId="0" applyFont="true" applyBorder="true" applyAlignment="true">
      <alignment horizontal="left" vertical="center" wrapText="true"/>
    </xf>
    <xf numFmtId="176" fontId="14" fillId="0" borderId="3" xfId="0" applyNumberFormat="true" applyFont="true" applyBorder="true" applyAlignment="true">
      <alignment horizontal="center" vertical="center" wrapText="true"/>
    </xf>
    <xf numFmtId="0" fontId="16" fillId="0" borderId="0" xfId="0" applyFont="true" applyBorder="true" applyAlignment="true">
      <alignment horizontal="left" vertical="center" wrapText="true"/>
    </xf>
    <xf numFmtId="0" fontId="17" fillId="3" borderId="3" xfId="0" applyFont="true" applyFill="true" applyBorder="true" applyAlignment="true">
      <alignment horizontal="center" vertical="center" wrapText="true"/>
    </xf>
    <xf numFmtId="0" fontId="16" fillId="0" borderId="3" xfId="0" applyFont="true" applyBorder="true" applyAlignment="true">
      <alignment horizontal="justify" vertical="center" wrapText="true"/>
    </xf>
    <xf numFmtId="0" fontId="17" fillId="0" borderId="3" xfId="0" applyFont="true" applyBorder="true" applyAlignment="true">
      <alignment horizontal="justify" vertical="center" wrapText="true"/>
    </xf>
    <xf numFmtId="0" fontId="18" fillId="0" borderId="0" xfId="0" applyFont="true" applyAlignment="true">
      <alignment horizontal="justify" vertical="center"/>
    </xf>
    <xf numFmtId="0" fontId="14" fillId="0" borderId="0" xfId="0" applyFont="true" applyAlignment="true">
      <alignment horizontal="justify" vertical="center"/>
    </xf>
    <xf numFmtId="0" fontId="16" fillId="0" borderId="0" xfId="0" applyFont="true" applyBorder="true" applyAlignment="true">
      <alignment horizontal="right" vertical="top" wrapText="true"/>
    </xf>
    <xf numFmtId="0" fontId="10" fillId="0" borderId="3" xfId="0" applyFont="true" applyBorder="true" applyAlignment="true">
      <alignment horizontal="right" vertical="center" wrapText="true"/>
    </xf>
    <xf numFmtId="0" fontId="19" fillId="0" borderId="3" xfId="0" applyFont="true" applyBorder="true" applyAlignment="true">
      <alignment horizontal="justify" vertical="center" wrapText="true"/>
    </xf>
    <xf numFmtId="0" fontId="20" fillId="0" borderId="0" xfId="0" applyFont="true" applyAlignment="true">
      <alignment horizontal="center" vertical="center" wrapText="true"/>
    </xf>
    <xf numFmtId="0" fontId="21" fillId="0" borderId="0" xfId="0" applyFont="true" applyBorder="true" applyAlignment="true">
      <alignment vertical="top" wrapText="true"/>
    </xf>
    <xf numFmtId="0" fontId="21" fillId="0" borderId="0" xfId="0" applyFont="true" applyBorder="true" applyAlignment="true">
      <alignment vertical="center" wrapText="true"/>
    </xf>
    <xf numFmtId="0" fontId="15" fillId="3" borderId="3" xfId="0" applyFont="true" applyFill="true" applyBorder="true" applyAlignment="true">
      <alignment horizontal="justify" vertical="center" wrapText="true"/>
    </xf>
    <xf numFmtId="0" fontId="11" fillId="0" borderId="3" xfId="0" applyFont="true" applyBorder="true" applyAlignment="true">
      <alignment horizontal="justify" vertical="center" wrapText="true"/>
    </xf>
    <xf numFmtId="0" fontId="22" fillId="0" borderId="3" xfId="0" applyFont="true" applyBorder="true" applyAlignment="true">
      <alignment horizontal="left" vertical="center" wrapText="true"/>
    </xf>
    <xf numFmtId="0" fontId="22" fillId="0" borderId="3" xfId="0" applyFont="true" applyBorder="true" applyAlignment="true">
      <alignment horizontal="justify" vertical="center" wrapText="true"/>
    </xf>
    <xf numFmtId="0" fontId="22" fillId="0" borderId="3" xfId="0" applyFont="true" applyBorder="true" applyAlignment="true">
      <alignment horizontal="center" vertical="center" wrapText="true"/>
    </xf>
    <xf numFmtId="0" fontId="23" fillId="0" borderId="3" xfId="0" applyFont="true" applyBorder="true" applyAlignment="true">
      <alignment horizontal="left" vertical="center" wrapText="true"/>
    </xf>
    <xf numFmtId="0" fontId="23" fillId="0" borderId="3" xfId="0" applyFont="true" applyBorder="true" applyAlignment="true">
      <alignment horizontal="justify" vertical="center" wrapText="true"/>
    </xf>
    <xf numFmtId="0" fontId="23" fillId="0" borderId="3" xfId="0" applyFont="true" applyBorder="true" applyAlignment="true">
      <alignment horizontal="center" vertical="center" wrapText="true"/>
    </xf>
    <xf numFmtId="0" fontId="23" fillId="0" borderId="3" xfId="0" applyFont="true" applyBorder="true" applyAlignment="true">
      <alignment horizontal="center" vertical="center"/>
    </xf>
    <xf numFmtId="0" fontId="14" fillId="0" borderId="3" xfId="0" applyFont="true" applyBorder="true" applyAlignment="true">
      <alignment horizontal="center" vertical="center" wrapText="true"/>
    </xf>
    <xf numFmtId="0" fontId="24" fillId="0" borderId="0" xfId="0" applyFont="true" applyBorder="true" applyAlignment="true">
      <alignment horizontal="left" vertical="center" wrapText="true" indent="3"/>
    </xf>
    <xf numFmtId="177" fontId="2" fillId="0" borderId="3" xfId="0" applyNumberFormat="true" applyFont="true" applyBorder="true" applyAlignment="true">
      <alignment horizontal="right" vertical="center"/>
    </xf>
    <xf numFmtId="0" fontId="22" fillId="0" borderId="3" xfId="0" applyFont="true" applyBorder="true" applyAlignment="true">
      <alignment horizontal="right" vertical="center" wrapText="true"/>
    </xf>
    <xf numFmtId="0" fontId="23" fillId="0" borderId="3" xfId="0" applyFont="true" applyBorder="true" applyAlignment="true">
      <alignment horizontal="right" vertical="center" wrapText="true"/>
    </xf>
    <xf numFmtId="0" fontId="22" fillId="0" borderId="3" xfId="0" applyFont="true" applyFill="true" applyBorder="true" applyAlignment="true">
      <alignment horizontal="right" vertical="center" wrapText="true"/>
    </xf>
    <xf numFmtId="0" fontId="23" fillId="0" borderId="3" xfId="0" applyFont="true" applyFill="true" applyBorder="true" applyAlignment="true">
      <alignment horizontal="right" vertical="center" wrapText="true"/>
    </xf>
    <xf numFmtId="0" fontId="25" fillId="0" borderId="3" xfId="0" applyFont="true" applyFill="true" applyBorder="true" applyAlignment="true">
      <alignment horizontal="right" vertical="center" wrapText="true"/>
    </xf>
    <xf numFmtId="0" fontId="8" fillId="0" borderId="0" xfId="0" applyFont="true" applyAlignment="true">
      <alignment horizontal="center" vertical="center"/>
    </xf>
    <xf numFmtId="0" fontId="14" fillId="0" borderId="0" xfId="0" applyFont="true" applyBorder="true" applyAlignment="true">
      <alignment horizontal="left" vertical="center" wrapText="true"/>
    </xf>
    <xf numFmtId="0" fontId="26" fillId="0" borderId="3" xfId="0" applyFont="true" applyBorder="true" applyAlignment="true">
      <alignment horizontal="justify" vertical="center" wrapText="true"/>
    </xf>
    <xf numFmtId="176" fontId="26" fillId="0" borderId="3" xfId="0" applyNumberFormat="true" applyFont="true" applyBorder="true" applyAlignment="true">
      <alignment horizontal="right" vertical="center" wrapText="true"/>
    </xf>
    <xf numFmtId="177" fontId="26" fillId="0" borderId="3" xfId="0" applyNumberFormat="true" applyFont="true" applyBorder="true" applyAlignment="true">
      <alignment horizontal="right" vertical="center" wrapText="true"/>
    </xf>
    <xf numFmtId="0" fontId="27" fillId="0" borderId="3" xfId="0" applyFont="true" applyBorder="true" applyAlignment="true">
      <alignment horizontal="justify" vertical="center" wrapText="true"/>
    </xf>
    <xf numFmtId="0" fontId="24" fillId="0" borderId="0" xfId="0" applyFont="true" applyBorder="true" applyAlignment="true">
      <alignment horizontal="right" vertical="center" wrapText="true"/>
    </xf>
    <xf numFmtId="0" fontId="0" fillId="0" borderId="0" xfId="0" applyBorder="true" applyAlignment="true">
      <alignment horizontal="right" vertical="center" wrapText="true"/>
    </xf>
    <xf numFmtId="177" fontId="28" fillId="0" borderId="3" xfId="0" applyNumberFormat="true" applyFont="true" applyBorder="true" applyAlignment="true">
      <alignment horizontal="right" vertical="center" wrapText="true"/>
    </xf>
    <xf numFmtId="177" fontId="29" fillId="0" borderId="3" xfId="0" applyNumberFormat="true" applyFont="true" applyBorder="true" applyAlignment="true">
      <alignment horizontal="right" vertical="center" wrapText="true"/>
    </xf>
    <xf numFmtId="10" fontId="29" fillId="0" borderId="3" xfId="0" applyNumberFormat="true" applyFont="true" applyBorder="true" applyAlignment="true">
      <alignment horizontal="right" vertical="center" wrapText="true"/>
    </xf>
    <xf numFmtId="177" fontId="30" fillId="0" borderId="3" xfId="0" applyNumberFormat="true" applyFont="true" applyBorder="true" applyAlignment="true">
      <alignment horizontal="right" vertical="center" wrapText="true"/>
    </xf>
    <xf numFmtId="177" fontId="0" fillId="0" borderId="0" xfId="0" applyNumberFormat="true"/>
    <xf numFmtId="0" fontId="31" fillId="0" borderId="0" xfId="0" applyFont="true" applyBorder="true" applyAlignment="true">
      <alignment horizontal="left" vertical="center" wrapText="true"/>
    </xf>
    <xf numFmtId="0" fontId="31" fillId="0" borderId="0" xfId="0" applyFont="true" applyBorder="true" applyAlignment="true">
      <alignment horizontal="right" vertical="center" wrapText="true"/>
    </xf>
    <xf numFmtId="0" fontId="22" fillId="3" borderId="3" xfId="0" applyFont="true" applyFill="true" applyBorder="true" applyAlignment="true">
      <alignment horizontal="center" vertical="center" wrapText="true"/>
    </xf>
    <xf numFmtId="176" fontId="2" fillId="0" borderId="3" xfId="0" applyNumberFormat="true" applyFont="true" applyBorder="true" applyAlignment="true">
      <alignment horizontal="right" vertical="center"/>
    </xf>
    <xf numFmtId="0" fontId="23" fillId="0" borderId="3" xfId="0" applyFont="true" applyBorder="true" applyAlignment="true">
      <alignment vertical="center" wrapText="true"/>
    </xf>
    <xf numFmtId="0" fontId="22" fillId="3" borderId="3" xfId="0" applyFont="true" applyFill="true" applyBorder="true" applyAlignment="true">
      <alignment horizontal="justify" vertical="center" wrapText="true"/>
    </xf>
    <xf numFmtId="0" fontId="32" fillId="3" borderId="3" xfId="0" applyFont="true" applyFill="true" applyBorder="true" applyAlignment="true">
      <alignment horizontal="center" vertical="center" wrapText="true"/>
    </xf>
    <xf numFmtId="0" fontId="21" fillId="0" borderId="0" xfId="0" applyFont="true" applyAlignment="true">
      <alignment vertical="center" wrapText="true"/>
    </xf>
    <xf numFmtId="0" fontId="33" fillId="0" borderId="0" xfId="0" applyFont="true" applyAlignment="true">
      <alignment horizontal="justify" vertical="center"/>
    </xf>
    <xf numFmtId="176" fontId="28" fillId="0" borderId="3" xfId="0" applyNumberFormat="true" applyFont="true" applyBorder="true" applyAlignment="true">
      <alignment horizontal="right" vertical="center" wrapText="true"/>
    </xf>
    <xf numFmtId="176" fontId="30" fillId="0" borderId="3" xfId="0" applyNumberFormat="true" applyFont="true" applyBorder="true" applyAlignment="true">
      <alignment horizontal="right" vertical="center" wrapText="true"/>
    </xf>
    <xf numFmtId="0" fontId="30" fillId="0" borderId="3" xfId="0" applyFont="true" applyBorder="true" applyAlignment="true">
      <alignment horizontal="right" vertical="center" wrapText="true"/>
    </xf>
    <xf numFmtId="0" fontId="11" fillId="0" borderId="0" xfId="0" applyFont="true" applyAlignment="true">
      <alignment horizontal="justify" vertical="center" wrapText="true"/>
    </xf>
    <xf numFmtId="0" fontId="2" fillId="0" borderId="0" xfId="0" applyFont="true" applyBorder="true" applyAlignment="true">
      <alignment horizontal="left" wrapText="true" indent="7"/>
    </xf>
    <xf numFmtId="0" fontId="2" fillId="0" borderId="4" xfId="0" applyFont="true" applyBorder="true" applyAlignment="true">
      <alignment horizontal="left" wrapText="true" indent="7"/>
    </xf>
    <xf numFmtId="0" fontId="32" fillId="3" borderId="5" xfId="0" applyFont="true" applyFill="true" applyBorder="true" applyAlignment="true">
      <alignment horizontal="center" vertical="center" wrapText="true"/>
    </xf>
    <xf numFmtId="0" fontId="32" fillId="3" borderId="6" xfId="0" applyFont="true" applyFill="true" applyBorder="true" applyAlignment="true">
      <alignment horizontal="center" vertical="center" wrapText="true"/>
    </xf>
    <xf numFmtId="0" fontId="32" fillId="3" borderId="7" xfId="0" applyFont="true" applyFill="true" applyBorder="true" applyAlignment="true">
      <alignment horizontal="center" vertical="center" wrapText="true"/>
    </xf>
    <xf numFmtId="0" fontId="32" fillId="3" borderId="8" xfId="0" applyFont="true" applyFill="true" applyBorder="true" applyAlignment="true">
      <alignment horizontal="center" vertical="center" wrapText="true"/>
    </xf>
    <xf numFmtId="0" fontId="30" fillId="0" borderId="7" xfId="0" applyFont="true" applyBorder="true" applyAlignment="true">
      <alignment horizontal="right" vertical="center" wrapText="true"/>
    </xf>
    <xf numFmtId="0" fontId="30" fillId="0" borderId="9" xfId="0" applyFont="true" applyBorder="true" applyAlignment="true">
      <alignment horizontal="right" vertical="center" wrapText="true"/>
    </xf>
    <xf numFmtId="0" fontId="30" fillId="0" borderId="10" xfId="0" applyFont="true" applyBorder="true" applyAlignment="true">
      <alignment horizontal="right" vertical="center" wrapText="true"/>
    </xf>
    <xf numFmtId="176" fontId="28" fillId="0" borderId="3" xfId="0" applyNumberFormat="true" applyFont="true" applyFill="true" applyBorder="true" applyAlignment="true">
      <alignment horizontal="right" vertical="center" wrapText="true"/>
    </xf>
    <xf numFmtId="0" fontId="28" fillId="0" borderId="3" xfId="0" applyFont="true" applyBorder="true" applyAlignment="true">
      <alignment horizontal="right" vertical="center" wrapText="true"/>
    </xf>
    <xf numFmtId="0" fontId="34" fillId="0" borderId="7" xfId="0" applyFont="true" applyBorder="true" applyAlignment="true">
      <alignment horizontal="right" vertical="center" wrapText="true"/>
    </xf>
    <xf numFmtId="0" fontId="26" fillId="0" borderId="11" xfId="0" applyFont="true" applyBorder="true" applyAlignment="true">
      <alignment horizontal="right" vertical="center" wrapText="true"/>
    </xf>
    <xf numFmtId="0" fontId="26" fillId="0" borderId="9" xfId="0" applyFont="true" applyBorder="true" applyAlignment="true">
      <alignment horizontal="right" vertical="center" wrapText="true"/>
    </xf>
    <xf numFmtId="0" fontId="26" fillId="0" borderId="10" xfId="0" applyFont="true" applyBorder="true" applyAlignment="true">
      <alignment horizontal="right" vertical="center" wrapText="true"/>
    </xf>
    <xf numFmtId="0" fontId="11" fillId="0" borderId="4" xfId="0" applyFont="true" applyBorder="true" applyAlignment="true">
      <alignment horizontal="justify" vertical="center" wrapText="true"/>
    </xf>
    <xf numFmtId="0" fontId="14" fillId="0" borderId="0" xfId="0" applyFont="true" applyAlignment="true">
      <alignment horizontal="left" vertical="center" wrapText="true"/>
    </xf>
    <xf numFmtId="0" fontId="35" fillId="0" borderId="3" xfId="0" applyFont="true" applyBorder="true" applyAlignment="true">
      <alignment horizontal="left" vertical="center" wrapText="true"/>
    </xf>
    <xf numFmtId="0" fontId="35" fillId="0" borderId="3" xfId="0" applyFont="true" applyBorder="true" applyAlignment="true">
      <alignment horizontal="right" vertical="center" wrapText="true"/>
    </xf>
    <xf numFmtId="0" fontId="10" fillId="0" borderId="3" xfId="0" applyFont="true" applyBorder="true" applyAlignment="true">
      <alignment horizontal="left" vertical="center" wrapText="true"/>
    </xf>
    <xf numFmtId="177" fontId="10" fillId="0" borderId="3" xfId="0" applyNumberFormat="true" applyFont="true" applyBorder="true" applyAlignment="true">
      <alignment horizontal="right" vertical="center" wrapText="true"/>
    </xf>
    <xf numFmtId="0" fontId="32" fillId="3" borderId="3" xfId="0" applyFont="true" applyFill="true" applyBorder="true" applyAlignment="true">
      <alignment horizontal="justify" vertical="center" wrapText="true"/>
    </xf>
    <xf numFmtId="0" fontId="2" fillId="3" borderId="3" xfId="0" applyFont="true" applyFill="true" applyBorder="true" applyAlignment="true">
      <alignment horizontal="center" vertical="center" wrapText="true"/>
    </xf>
    <xf numFmtId="176" fontId="4" fillId="0" borderId="3" xfId="0" applyNumberFormat="true" applyFont="true" applyBorder="true" applyAlignment="true">
      <alignment horizontal="right" vertical="center"/>
    </xf>
    <xf numFmtId="176" fontId="4" fillId="0" borderId="3" xfId="0" applyNumberFormat="true" applyFont="true" applyBorder="true" applyAlignment="true">
      <alignment horizontal="right" vertical="center" wrapText="true"/>
    </xf>
    <xf numFmtId="0" fontId="2" fillId="0" borderId="3" xfId="0" applyFont="true" applyBorder="true" applyAlignment="true">
      <alignment horizontal="left" vertical="center" wrapText="true" indent="3"/>
    </xf>
    <xf numFmtId="0" fontId="18" fillId="0" borderId="0" xfId="0" applyFont="true" applyAlignment="true">
      <alignment horizontal="left" vertical="center"/>
    </xf>
    <xf numFmtId="0" fontId="36" fillId="0" borderId="0" xfId="0" applyFont="true" applyAlignment="true">
      <alignment horizontal="center" vertical="center"/>
    </xf>
    <xf numFmtId="0" fontId="37" fillId="0" borderId="0" xfId="0" applyFont="true" applyAlignment="true">
      <alignment horizontal="justify" vertical="center"/>
    </xf>
    <xf numFmtId="0" fontId="38" fillId="0" borderId="0" xfId="0" applyFont="true" applyAlignment="true">
      <alignment horizontal="justify" vertical="center"/>
    </xf>
    <xf numFmtId="0" fontId="39" fillId="0" borderId="0" xfId="0" applyFont="true" applyAlignment="true">
      <alignment horizontal="justify" vertical="center"/>
    </xf>
    <xf numFmtId="0" fontId="40" fillId="0" borderId="0" xfId="0" applyFont="true" applyAlignment="true">
      <alignment horizontal="justify" vertical="center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1"/>
  <sheetViews>
    <sheetView workbookViewId="0">
      <selection activeCell="A29" sqref="A29"/>
    </sheetView>
  </sheetViews>
  <sheetFormatPr defaultColWidth="9" defaultRowHeight="13.5"/>
  <cols>
    <col min="1" max="1" width="87.2166666666667" customWidth="true"/>
  </cols>
  <sheetData>
    <row r="1" ht="20.25" spans="1:1">
      <c r="A1" s="121" t="s">
        <v>0</v>
      </c>
    </row>
    <row r="2" ht="20.25" spans="1:1">
      <c r="A2" s="121"/>
    </row>
    <row r="3" ht="27" spans="1:1">
      <c r="A3" s="122" t="s">
        <v>1</v>
      </c>
    </row>
    <row r="4" ht="20.25" spans="1:1">
      <c r="A4" s="123"/>
    </row>
    <row r="5" ht="35.1" customHeight="true" spans="1:1">
      <c r="A5" s="123" t="s">
        <v>2</v>
      </c>
    </row>
    <row r="6" ht="35.1" customHeight="true" spans="1:1">
      <c r="A6" s="124" t="s">
        <v>3</v>
      </c>
    </row>
    <row r="7" ht="35.1" customHeight="true" spans="1:1">
      <c r="A7" s="124" t="s">
        <v>4</v>
      </c>
    </row>
    <row r="8" ht="35.1" customHeight="true" spans="1:1">
      <c r="A8" s="124" t="s">
        <v>5</v>
      </c>
    </row>
    <row r="9" ht="35.1" customHeight="true" spans="1:1">
      <c r="A9" s="124" t="s">
        <v>6</v>
      </c>
    </row>
    <row r="10" ht="35.1" customHeight="true" spans="1:1">
      <c r="A10" s="124" t="s">
        <v>7</v>
      </c>
    </row>
    <row r="11" ht="35.1" customHeight="true" spans="1:1">
      <c r="A11" s="124" t="s">
        <v>8</v>
      </c>
    </row>
    <row r="12" ht="35.1" customHeight="true" spans="1:1">
      <c r="A12" s="124" t="s">
        <v>9</v>
      </c>
    </row>
    <row r="13" ht="35.1" customHeight="true" spans="1:1">
      <c r="A13" s="124" t="s">
        <v>10</v>
      </c>
    </row>
    <row r="14" ht="35.1" customHeight="true" spans="1:1">
      <c r="A14" s="124" t="s">
        <v>11</v>
      </c>
    </row>
    <row r="15" ht="35.1" customHeight="true" spans="1:1">
      <c r="A15" s="124" t="s">
        <v>12</v>
      </c>
    </row>
    <row r="16" ht="35.1" customHeight="true" spans="1:1">
      <c r="A16" s="124" t="s">
        <v>13</v>
      </c>
    </row>
    <row r="17" ht="35.1" customHeight="true" spans="1:1">
      <c r="A17" s="124"/>
    </row>
    <row r="18" ht="35.1" customHeight="true" spans="1:1">
      <c r="A18" s="125" t="s">
        <v>14</v>
      </c>
    </row>
    <row r="19" ht="20.25" spans="1:1">
      <c r="A19" s="126"/>
    </row>
    <row r="20" ht="20.25" spans="1:1">
      <c r="A20" s="126"/>
    </row>
    <row r="21" ht="20.25" spans="1:1">
      <c r="A21" s="126"/>
    </row>
  </sheetData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I6" sqref="I6"/>
    </sheetView>
  </sheetViews>
  <sheetFormatPr defaultColWidth="9" defaultRowHeight="13.5" outlineLevelCol="3"/>
  <cols>
    <col min="1" max="1" width="30.2166666666667" customWidth="true"/>
    <col min="2" max="2" width="12.6666666666667" customWidth="true"/>
    <col min="3" max="3" width="16" customWidth="true"/>
    <col min="4" max="4" width="13.8833333333333" customWidth="true"/>
  </cols>
  <sheetData>
    <row r="1" ht="40.5" customHeight="true" spans="1:4">
      <c r="A1" s="20" t="s">
        <v>156</v>
      </c>
      <c r="B1" s="20"/>
      <c r="C1" s="20"/>
      <c r="D1" s="20"/>
    </row>
    <row r="2" ht="20.25" customHeight="true" spans="1:4">
      <c r="A2" s="20" t="s">
        <v>157</v>
      </c>
      <c r="B2" s="20"/>
      <c r="C2" s="20"/>
      <c r="D2" s="20"/>
    </row>
    <row r="3" spans="1:4">
      <c r="A3" s="33"/>
      <c r="B3" s="34" t="s">
        <v>43</v>
      </c>
      <c r="C3" s="34"/>
      <c r="D3" s="34"/>
    </row>
    <row r="4" ht="33.75" customHeight="true" spans="1:4">
      <c r="A4" s="35" t="s">
        <v>158</v>
      </c>
      <c r="B4" s="35" t="s">
        <v>159</v>
      </c>
      <c r="C4" s="35" t="s">
        <v>160</v>
      </c>
      <c r="D4" s="35" t="s">
        <v>161</v>
      </c>
    </row>
    <row r="5" ht="39.9" customHeight="true" spans="1:4">
      <c r="A5" s="36" t="s">
        <v>73</v>
      </c>
      <c r="B5" s="37">
        <f>B6+B7+B8</f>
        <v>3.8</v>
      </c>
      <c r="C5" s="37">
        <f t="shared" ref="C5:D5" si="0">C6+C7+C8</f>
        <v>2.55</v>
      </c>
      <c r="D5" s="37">
        <f t="shared" si="0"/>
        <v>2.75</v>
      </c>
    </row>
    <row r="6" ht="39.9" customHeight="true" spans="1:4">
      <c r="A6" s="38" t="s">
        <v>162</v>
      </c>
      <c r="B6" s="39">
        <v>0</v>
      </c>
      <c r="C6" s="39">
        <v>0</v>
      </c>
      <c r="D6" s="39">
        <v>0</v>
      </c>
    </row>
    <row r="7" ht="39.9" customHeight="true" spans="1:4">
      <c r="A7" s="38" t="s">
        <v>163</v>
      </c>
      <c r="B7" s="39">
        <v>0.2</v>
      </c>
      <c r="C7" s="39">
        <v>0</v>
      </c>
      <c r="D7" s="39">
        <v>0.2</v>
      </c>
    </row>
    <row r="8" ht="39.9" customHeight="true" spans="1:4">
      <c r="A8" s="38" t="s">
        <v>164</v>
      </c>
      <c r="B8" s="39">
        <v>3.6</v>
      </c>
      <c r="C8" s="39">
        <v>2.55</v>
      </c>
      <c r="D8" s="39">
        <v>2.55</v>
      </c>
    </row>
    <row r="9" ht="39.9" customHeight="true" spans="1:4">
      <c r="A9" s="38" t="s">
        <v>165</v>
      </c>
      <c r="B9" s="39">
        <v>3.6</v>
      </c>
      <c r="C9" s="39">
        <v>2.55</v>
      </c>
      <c r="D9" s="39">
        <v>2.55</v>
      </c>
    </row>
    <row r="10" ht="39.9" customHeight="true" spans="1:4">
      <c r="A10" s="38" t="s">
        <v>166</v>
      </c>
      <c r="B10" s="39">
        <v>0</v>
      </c>
      <c r="C10" s="39">
        <v>0</v>
      </c>
      <c r="D10" s="39">
        <v>0</v>
      </c>
    </row>
  </sheetData>
  <mergeCells count="3">
    <mergeCell ref="A1:D1"/>
    <mergeCell ref="A2:D2"/>
    <mergeCell ref="B3:D3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L8" sqref="L8"/>
    </sheetView>
  </sheetViews>
  <sheetFormatPr defaultColWidth="9" defaultRowHeight="13.5" outlineLevelCol="6"/>
  <sheetData>
    <row r="1" ht="20.25" customHeight="true" spans="1:7">
      <c r="A1" s="20" t="s">
        <v>167</v>
      </c>
      <c r="B1" s="20"/>
      <c r="C1" s="20"/>
      <c r="D1" s="20"/>
      <c r="E1" s="20"/>
      <c r="F1" s="20"/>
      <c r="G1" s="20"/>
    </row>
    <row r="2" spans="1:7">
      <c r="A2" s="21"/>
      <c r="B2" s="21"/>
      <c r="C2" s="21"/>
      <c r="D2" s="21"/>
      <c r="E2" s="29" t="s">
        <v>168</v>
      </c>
      <c r="F2" s="29"/>
      <c r="G2" s="29"/>
    </row>
    <row r="3" ht="39.9" customHeight="true" spans="1:7">
      <c r="A3" s="22" t="s">
        <v>169</v>
      </c>
      <c r="B3" s="23" t="s">
        <v>170</v>
      </c>
      <c r="C3" s="23" t="s">
        <v>171</v>
      </c>
      <c r="D3" s="23"/>
      <c r="E3" s="23"/>
      <c r="F3" s="23"/>
      <c r="G3" s="23" t="s">
        <v>172</v>
      </c>
    </row>
    <row r="4" ht="39.9" customHeight="true" spans="1:7">
      <c r="A4" s="22"/>
      <c r="B4" s="23"/>
      <c r="C4" s="22" t="s">
        <v>45</v>
      </c>
      <c r="D4" s="22" t="s">
        <v>173</v>
      </c>
      <c r="E4" s="22" t="s">
        <v>174</v>
      </c>
      <c r="F4" s="22" t="s">
        <v>175</v>
      </c>
      <c r="G4" s="23"/>
    </row>
    <row r="5" ht="39.9" customHeight="true" spans="1:7">
      <c r="A5" s="24" t="s">
        <v>45</v>
      </c>
      <c r="B5" s="25">
        <f>C5+G5</f>
        <v>9.83</v>
      </c>
      <c r="C5" s="25">
        <f>D5+E5+F5</f>
        <v>9.83</v>
      </c>
      <c r="D5" s="25">
        <f>D6+D7+D8</f>
        <v>9.83</v>
      </c>
      <c r="E5" s="30"/>
      <c r="F5" s="30"/>
      <c r="G5" s="31"/>
    </row>
    <row r="6" ht="39.9" customHeight="true" spans="1:7">
      <c r="A6" s="24" t="s">
        <v>176</v>
      </c>
      <c r="B6" s="25">
        <f t="shared" ref="B6:B8" si="0">C6+G6</f>
        <v>1.75</v>
      </c>
      <c r="C6" s="25">
        <f t="shared" ref="C6:C8" si="1">D6+E6+F6</f>
        <v>1.75</v>
      </c>
      <c r="D6" s="26">
        <v>1.75</v>
      </c>
      <c r="E6" s="25"/>
      <c r="F6" s="25"/>
      <c r="G6" s="32"/>
    </row>
    <row r="7" ht="39.9" customHeight="true" spans="1:7">
      <c r="A7" s="27" t="s">
        <v>177</v>
      </c>
      <c r="B7" s="25">
        <f t="shared" si="0"/>
        <v>0</v>
      </c>
      <c r="C7" s="25">
        <f t="shared" si="1"/>
        <v>0</v>
      </c>
      <c r="D7" s="25">
        <v>0</v>
      </c>
      <c r="E7" s="25"/>
      <c r="F7" s="25"/>
      <c r="G7" s="32"/>
    </row>
    <row r="8" ht="39.9" customHeight="true" spans="1:7">
      <c r="A8" s="27" t="s">
        <v>178</v>
      </c>
      <c r="B8" s="25">
        <f t="shared" si="0"/>
        <v>8.08</v>
      </c>
      <c r="C8" s="25">
        <f t="shared" si="1"/>
        <v>8.08</v>
      </c>
      <c r="D8" s="26">
        <v>8.08</v>
      </c>
      <c r="E8" s="25"/>
      <c r="F8" s="25"/>
      <c r="G8" s="32"/>
    </row>
    <row r="9" spans="1:1">
      <c r="A9" s="28"/>
    </row>
    <row r="10" spans="1:1">
      <c r="A10" s="28"/>
    </row>
    <row r="11" spans="1:1">
      <c r="A11" s="28"/>
    </row>
    <row r="12" spans="1:1">
      <c r="A12" s="28"/>
    </row>
    <row r="13" spans="1:1">
      <c r="A13" s="28"/>
    </row>
    <row r="14" spans="1:1">
      <c r="A14" s="28"/>
    </row>
  </sheetData>
  <mergeCells count="6">
    <mergeCell ref="A1:G1"/>
    <mergeCell ref="E2:G2"/>
    <mergeCell ref="C3:F3"/>
    <mergeCell ref="A3:A4"/>
    <mergeCell ref="B3:B4"/>
    <mergeCell ref="G3:G4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0"/>
  <sheetViews>
    <sheetView tabSelected="1" topLeftCell="A79" workbookViewId="0">
      <selection activeCell="L96" sqref="L96"/>
    </sheetView>
  </sheetViews>
  <sheetFormatPr defaultColWidth="9" defaultRowHeight="13.5"/>
  <cols>
    <col min="6" max="6" width="10.775" customWidth="true"/>
    <col min="7" max="7" width="11.4416666666667" customWidth="true"/>
  </cols>
  <sheetData>
    <row r="1" ht="14.25" spans="1:15">
      <c r="A1" s="1" t="s">
        <v>179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/>
      <c r="B2" s="2"/>
      <c r="C2" s="2"/>
      <c r="D2" s="2"/>
      <c r="E2" s="2"/>
      <c r="F2" s="2"/>
      <c r="G2" s="2"/>
      <c r="H2" s="2"/>
      <c r="I2" s="8"/>
      <c r="J2" s="8"/>
      <c r="K2" s="8"/>
      <c r="L2" s="8"/>
      <c r="M2" s="8"/>
      <c r="N2" s="9" t="s">
        <v>180</v>
      </c>
      <c r="O2" s="9"/>
    </row>
    <row r="3" spans="1:15">
      <c r="A3" s="3" t="s">
        <v>181</v>
      </c>
      <c r="B3" s="3" t="s">
        <v>182</v>
      </c>
      <c r="C3" s="3" t="s">
        <v>183</v>
      </c>
      <c r="D3" s="3" t="s">
        <v>184</v>
      </c>
      <c r="E3" s="3" t="s">
        <v>185</v>
      </c>
      <c r="F3" s="3" t="s">
        <v>186</v>
      </c>
      <c r="G3" s="3" t="s">
        <v>187</v>
      </c>
      <c r="H3" s="3"/>
      <c r="I3" s="3" t="s">
        <v>188</v>
      </c>
      <c r="J3" s="3" t="s">
        <v>189</v>
      </c>
      <c r="K3" s="3" t="s">
        <v>190</v>
      </c>
      <c r="L3" s="3" t="s">
        <v>191</v>
      </c>
      <c r="M3" s="3" t="s">
        <v>192</v>
      </c>
      <c r="N3" s="3" t="s">
        <v>193</v>
      </c>
      <c r="O3" s="3" t="s">
        <v>194</v>
      </c>
    </row>
    <row r="4" spans="1:15">
      <c r="A4" s="3"/>
      <c r="B4" s="3"/>
      <c r="C4" s="3"/>
      <c r="D4" s="3"/>
      <c r="E4" s="3"/>
      <c r="F4" s="3"/>
      <c r="G4" s="3" t="s">
        <v>195</v>
      </c>
      <c r="H4" s="3" t="s">
        <v>175</v>
      </c>
      <c r="I4" s="3"/>
      <c r="J4" s="3"/>
      <c r="K4" s="3"/>
      <c r="L4" s="3"/>
      <c r="M4" s="3"/>
      <c r="N4" s="3"/>
      <c r="O4" s="3"/>
    </row>
    <row r="5" spans="1:15">
      <c r="A5" s="4" t="s">
        <v>45</v>
      </c>
      <c r="B5" s="4"/>
      <c r="C5" s="4"/>
      <c r="D5" s="4"/>
      <c r="E5" s="4"/>
      <c r="F5" s="7">
        <v>868.77</v>
      </c>
      <c r="G5" s="7">
        <v>868.77</v>
      </c>
      <c r="H5" s="4"/>
      <c r="I5" s="4"/>
      <c r="J5" s="4"/>
      <c r="K5" s="4"/>
      <c r="L5" s="4"/>
      <c r="M5" s="4"/>
      <c r="N5" s="4"/>
      <c r="O5" s="4"/>
    </row>
    <row r="6" ht="56.25" spans="1:15">
      <c r="A6" s="5" t="s">
        <v>196</v>
      </c>
      <c r="B6" s="6" t="s">
        <v>197</v>
      </c>
      <c r="C6" s="6" t="s">
        <v>198</v>
      </c>
      <c r="D6" s="6" t="s">
        <v>199</v>
      </c>
      <c r="E6" s="6" t="s">
        <v>200</v>
      </c>
      <c r="F6" s="7">
        <v>137.5</v>
      </c>
      <c r="G6" s="7">
        <v>137.5</v>
      </c>
      <c r="H6" s="4"/>
      <c r="I6" s="6" t="s">
        <v>201</v>
      </c>
      <c r="J6" s="6" t="s">
        <v>202</v>
      </c>
      <c r="K6" s="6" t="s">
        <v>203</v>
      </c>
      <c r="L6" s="6" t="s">
        <v>204</v>
      </c>
      <c r="M6" s="6" t="s">
        <v>205</v>
      </c>
      <c r="N6" s="6" t="s">
        <v>206</v>
      </c>
      <c r="O6" s="6"/>
    </row>
    <row r="7" ht="22.5" spans="1:15">
      <c r="A7" s="5"/>
      <c r="B7" s="6"/>
      <c r="C7" s="6"/>
      <c r="D7" s="6"/>
      <c r="E7" s="6"/>
      <c r="F7" s="7"/>
      <c r="G7" s="7"/>
      <c r="H7" s="4"/>
      <c r="I7" s="6"/>
      <c r="J7" s="6" t="s">
        <v>207</v>
      </c>
      <c r="K7" s="6" t="s">
        <v>208</v>
      </c>
      <c r="L7" s="6" t="s">
        <v>209</v>
      </c>
      <c r="M7" s="6" t="s">
        <v>210</v>
      </c>
      <c r="N7" s="6" t="s">
        <v>211</v>
      </c>
      <c r="O7" s="6" t="s">
        <v>212</v>
      </c>
    </row>
    <row r="8" ht="33.75" spans="1:15">
      <c r="A8" s="5"/>
      <c r="B8" s="6"/>
      <c r="C8" s="6"/>
      <c r="D8" s="6"/>
      <c r="E8" s="6"/>
      <c r="F8" s="7"/>
      <c r="G8" s="7"/>
      <c r="H8" s="4"/>
      <c r="I8" s="6"/>
      <c r="J8" s="6" t="s">
        <v>213</v>
      </c>
      <c r="K8" s="6" t="s">
        <v>214</v>
      </c>
      <c r="L8" s="6" t="s">
        <v>215</v>
      </c>
      <c r="M8" s="6" t="s">
        <v>210</v>
      </c>
      <c r="N8" s="6" t="s">
        <v>216</v>
      </c>
      <c r="O8" s="6" t="s">
        <v>217</v>
      </c>
    </row>
    <row r="9" ht="22.5" spans="1:15">
      <c r="A9" s="5"/>
      <c r="B9" s="6"/>
      <c r="C9" s="6"/>
      <c r="D9" s="6"/>
      <c r="E9" s="6"/>
      <c r="F9" s="7"/>
      <c r="G9" s="7"/>
      <c r="H9" s="4"/>
      <c r="I9" s="6"/>
      <c r="J9" s="6" t="s">
        <v>213</v>
      </c>
      <c r="K9" s="6" t="s">
        <v>218</v>
      </c>
      <c r="L9" s="6" t="s">
        <v>219</v>
      </c>
      <c r="M9" s="6" t="s">
        <v>205</v>
      </c>
      <c r="N9" s="6" t="s">
        <v>206</v>
      </c>
      <c r="O9" s="6"/>
    </row>
    <row r="10" ht="22.5" spans="1:15">
      <c r="A10" s="5"/>
      <c r="B10" s="6"/>
      <c r="C10" s="6"/>
      <c r="D10" s="6"/>
      <c r="E10" s="6"/>
      <c r="F10" s="7"/>
      <c r="G10" s="7"/>
      <c r="H10" s="4"/>
      <c r="I10" s="6"/>
      <c r="J10" s="6" t="s">
        <v>213</v>
      </c>
      <c r="K10" s="6" t="s">
        <v>220</v>
      </c>
      <c r="L10" s="6" t="s">
        <v>221</v>
      </c>
      <c r="M10" s="6" t="s">
        <v>210</v>
      </c>
      <c r="N10" s="6" t="s">
        <v>222</v>
      </c>
      <c r="O10" s="6" t="s">
        <v>223</v>
      </c>
    </row>
    <row r="11" ht="22.5" spans="1:15">
      <c r="A11" s="5"/>
      <c r="B11" s="6"/>
      <c r="C11" s="6"/>
      <c r="D11" s="6"/>
      <c r="E11" s="6"/>
      <c r="F11" s="7"/>
      <c r="G11" s="7"/>
      <c r="H11" s="4"/>
      <c r="I11" s="6"/>
      <c r="J11" s="6" t="s">
        <v>224</v>
      </c>
      <c r="K11" s="6" t="s">
        <v>225</v>
      </c>
      <c r="L11" s="6" t="s">
        <v>226</v>
      </c>
      <c r="M11" s="6" t="s">
        <v>227</v>
      </c>
      <c r="N11" s="6" t="s">
        <v>228</v>
      </c>
      <c r="O11" s="6" t="s">
        <v>217</v>
      </c>
    </row>
    <row r="12" ht="22.5" spans="1:15">
      <c r="A12" s="5"/>
      <c r="B12" s="6" t="s">
        <v>229</v>
      </c>
      <c r="C12" s="6" t="s">
        <v>230</v>
      </c>
      <c r="D12" s="6"/>
      <c r="E12" s="6"/>
      <c r="F12" s="7">
        <v>0.0336</v>
      </c>
      <c r="G12" s="7">
        <v>0.0336</v>
      </c>
      <c r="H12" s="4"/>
      <c r="I12" s="6" t="s">
        <v>231</v>
      </c>
      <c r="J12" s="6" t="s">
        <v>224</v>
      </c>
      <c r="K12" s="6" t="s">
        <v>225</v>
      </c>
      <c r="L12" s="6" t="s">
        <v>232</v>
      </c>
      <c r="M12" s="6" t="s">
        <v>210</v>
      </c>
      <c r="N12" s="6" t="s">
        <v>216</v>
      </c>
      <c r="O12" s="6" t="s">
        <v>217</v>
      </c>
    </row>
    <row r="13" spans="1:15">
      <c r="A13" s="5"/>
      <c r="B13" s="6"/>
      <c r="C13" s="6"/>
      <c r="D13" s="6"/>
      <c r="E13" s="6"/>
      <c r="F13" s="7"/>
      <c r="G13" s="7"/>
      <c r="H13" s="4"/>
      <c r="I13" s="6"/>
      <c r="J13" s="6" t="s">
        <v>213</v>
      </c>
      <c r="K13" s="6" t="s">
        <v>214</v>
      </c>
      <c r="L13" s="6" t="s">
        <v>233</v>
      </c>
      <c r="M13" s="6" t="s">
        <v>210</v>
      </c>
      <c r="N13" s="6" t="s">
        <v>216</v>
      </c>
      <c r="O13" s="6" t="s">
        <v>217</v>
      </c>
    </row>
    <row r="14" ht="22.5" spans="1:15">
      <c r="A14" s="5"/>
      <c r="B14" s="6"/>
      <c r="C14" s="6"/>
      <c r="D14" s="6"/>
      <c r="E14" s="6"/>
      <c r="F14" s="7"/>
      <c r="G14" s="7"/>
      <c r="H14" s="4"/>
      <c r="I14" s="6"/>
      <c r="J14" s="6" t="s">
        <v>213</v>
      </c>
      <c r="K14" s="6" t="s">
        <v>218</v>
      </c>
      <c r="L14" s="6" t="s">
        <v>234</v>
      </c>
      <c r="M14" s="6" t="s">
        <v>205</v>
      </c>
      <c r="N14" s="6" t="s">
        <v>235</v>
      </c>
      <c r="O14" s="6"/>
    </row>
    <row r="15" spans="1:15">
      <c r="A15" s="5"/>
      <c r="B15" s="6"/>
      <c r="C15" s="6"/>
      <c r="D15" s="6"/>
      <c r="E15" s="6"/>
      <c r="F15" s="7"/>
      <c r="G15" s="7"/>
      <c r="H15" s="4"/>
      <c r="I15" s="6"/>
      <c r="J15" s="6" t="s">
        <v>213</v>
      </c>
      <c r="K15" s="6" t="s">
        <v>220</v>
      </c>
      <c r="L15" s="6" t="s">
        <v>236</v>
      </c>
      <c r="M15" s="6" t="s">
        <v>210</v>
      </c>
      <c r="N15" s="6" t="s">
        <v>222</v>
      </c>
      <c r="O15" s="6" t="s">
        <v>237</v>
      </c>
    </row>
    <row r="16" ht="22.5" spans="1:15">
      <c r="A16" s="5"/>
      <c r="B16" s="6"/>
      <c r="C16" s="6"/>
      <c r="D16" s="6"/>
      <c r="E16" s="6"/>
      <c r="F16" s="7"/>
      <c r="G16" s="7"/>
      <c r="H16" s="4"/>
      <c r="I16" s="6"/>
      <c r="J16" s="6" t="s">
        <v>207</v>
      </c>
      <c r="K16" s="6" t="s">
        <v>208</v>
      </c>
      <c r="L16" s="6" t="s">
        <v>238</v>
      </c>
      <c r="M16" s="6" t="s">
        <v>210</v>
      </c>
      <c r="N16" s="6" t="s">
        <v>239</v>
      </c>
      <c r="O16" s="6" t="s">
        <v>212</v>
      </c>
    </row>
    <row r="17" ht="22.5" spans="1:15">
      <c r="A17" s="5"/>
      <c r="B17" s="6"/>
      <c r="C17" s="6"/>
      <c r="D17" s="6"/>
      <c r="E17" s="6"/>
      <c r="F17" s="7"/>
      <c r="G17" s="7"/>
      <c r="H17" s="4"/>
      <c r="I17" s="6"/>
      <c r="J17" s="6" t="s">
        <v>202</v>
      </c>
      <c r="K17" s="6" t="s">
        <v>240</v>
      </c>
      <c r="L17" s="6" t="s">
        <v>241</v>
      </c>
      <c r="M17" s="6" t="s">
        <v>205</v>
      </c>
      <c r="N17" s="6" t="s">
        <v>206</v>
      </c>
      <c r="O17" s="6"/>
    </row>
    <row r="18" ht="22.5" spans="1:15">
      <c r="A18" s="5"/>
      <c r="B18" s="6" t="s">
        <v>242</v>
      </c>
      <c r="C18" s="6" t="s">
        <v>230</v>
      </c>
      <c r="D18" s="6"/>
      <c r="E18" s="6"/>
      <c r="F18" s="7">
        <v>16.903232</v>
      </c>
      <c r="G18" s="7">
        <v>16.903232</v>
      </c>
      <c r="H18" s="4"/>
      <c r="I18" s="6" t="s">
        <v>243</v>
      </c>
      <c r="J18" s="6" t="s">
        <v>224</v>
      </c>
      <c r="K18" s="6" t="s">
        <v>225</v>
      </c>
      <c r="L18" s="6" t="s">
        <v>244</v>
      </c>
      <c r="M18" s="6" t="s">
        <v>210</v>
      </c>
      <c r="N18" s="6" t="s">
        <v>216</v>
      </c>
      <c r="O18" s="6" t="s">
        <v>217</v>
      </c>
    </row>
    <row r="19" ht="45" spans="1:15">
      <c r="A19" s="5"/>
      <c r="B19" s="6"/>
      <c r="C19" s="6"/>
      <c r="D19" s="6"/>
      <c r="E19" s="6"/>
      <c r="F19" s="7"/>
      <c r="G19" s="7"/>
      <c r="H19" s="4"/>
      <c r="I19" s="6"/>
      <c r="J19" s="6" t="s">
        <v>202</v>
      </c>
      <c r="K19" s="6" t="s">
        <v>240</v>
      </c>
      <c r="L19" s="6" t="s">
        <v>245</v>
      </c>
      <c r="M19" s="6" t="s">
        <v>205</v>
      </c>
      <c r="N19" s="6" t="s">
        <v>206</v>
      </c>
      <c r="O19" s="6"/>
    </row>
    <row r="20" ht="22.5" spans="1:15">
      <c r="A20" s="5"/>
      <c r="B20" s="6"/>
      <c r="C20" s="6"/>
      <c r="D20" s="6"/>
      <c r="E20" s="6"/>
      <c r="F20" s="7"/>
      <c r="G20" s="7"/>
      <c r="H20" s="4"/>
      <c r="I20" s="6"/>
      <c r="J20" s="6" t="s">
        <v>213</v>
      </c>
      <c r="K20" s="6" t="s">
        <v>218</v>
      </c>
      <c r="L20" s="6" t="s">
        <v>234</v>
      </c>
      <c r="M20" s="6" t="s">
        <v>205</v>
      </c>
      <c r="N20" s="6" t="s">
        <v>246</v>
      </c>
      <c r="O20" s="6"/>
    </row>
    <row r="21" ht="22.5" spans="1:15">
      <c r="A21" s="5"/>
      <c r="B21" s="6"/>
      <c r="C21" s="6"/>
      <c r="D21" s="6"/>
      <c r="E21" s="6"/>
      <c r="F21" s="7"/>
      <c r="G21" s="7"/>
      <c r="H21" s="4"/>
      <c r="I21" s="6"/>
      <c r="J21" s="6" t="s">
        <v>213</v>
      </c>
      <c r="K21" s="6" t="s">
        <v>214</v>
      </c>
      <c r="L21" s="6" t="s">
        <v>247</v>
      </c>
      <c r="M21" s="6" t="s">
        <v>210</v>
      </c>
      <c r="N21" s="6" t="s">
        <v>216</v>
      </c>
      <c r="O21" s="6" t="s">
        <v>217</v>
      </c>
    </row>
    <row r="22" ht="22.5" spans="1:15">
      <c r="A22" s="5"/>
      <c r="B22" s="6"/>
      <c r="C22" s="6"/>
      <c r="D22" s="6"/>
      <c r="E22" s="6"/>
      <c r="F22" s="7"/>
      <c r="G22" s="7"/>
      <c r="H22" s="4"/>
      <c r="I22" s="6"/>
      <c r="J22" s="6" t="s">
        <v>213</v>
      </c>
      <c r="K22" s="6" t="s">
        <v>220</v>
      </c>
      <c r="L22" s="6" t="s">
        <v>248</v>
      </c>
      <c r="M22" s="6" t="s">
        <v>210</v>
      </c>
      <c r="N22" s="6" t="s">
        <v>249</v>
      </c>
      <c r="O22" s="6" t="s">
        <v>237</v>
      </c>
    </row>
    <row r="23" ht="22.5" spans="1:15">
      <c r="A23" s="5"/>
      <c r="B23" s="6"/>
      <c r="C23" s="6"/>
      <c r="D23" s="6"/>
      <c r="E23" s="6"/>
      <c r="F23" s="7"/>
      <c r="G23" s="7"/>
      <c r="H23" s="4"/>
      <c r="I23" s="6"/>
      <c r="J23" s="6" t="s">
        <v>207</v>
      </c>
      <c r="K23" s="6" t="s">
        <v>208</v>
      </c>
      <c r="L23" s="6" t="s">
        <v>250</v>
      </c>
      <c r="M23" s="6" t="s">
        <v>210</v>
      </c>
      <c r="N23" s="6" t="s">
        <v>251</v>
      </c>
      <c r="O23" s="6" t="s">
        <v>212</v>
      </c>
    </row>
    <row r="24" spans="1:15">
      <c r="A24" s="5"/>
      <c r="B24" s="6" t="s">
        <v>252</v>
      </c>
      <c r="C24" s="6" t="s">
        <v>230</v>
      </c>
      <c r="D24" s="6"/>
      <c r="E24" s="6"/>
      <c r="F24" s="7">
        <v>47.43</v>
      </c>
      <c r="G24" s="7">
        <v>47.43</v>
      </c>
      <c r="H24" s="4"/>
      <c r="I24" s="6" t="s">
        <v>253</v>
      </c>
      <c r="J24" s="6" t="s">
        <v>213</v>
      </c>
      <c r="K24" s="6" t="s">
        <v>218</v>
      </c>
      <c r="L24" s="6" t="s">
        <v>254</v>
      </c>
      <c r="M24" s="6" t="s">
        <v>255</v>
      </c>
      <c r="N24" s="6" t="s">
        <v>256</v>
      </c>
      <c r="O24" s="6" t="s">
        <v>257</v>
      </c>
    </row>
    <row r="25" ht="33.75" spans="1:15">
      <c r="A25" s="5"/>
      <c r="B25" s="6"/>
      <c r="C25" s="6"/>
      <c r="D25" s="6"/>
      <c r="E25" s="6"/>
      <c r="F25" s="7"/>
      <c r="G25" s="7"/>
      <c r="H25" s="4"/>
      <c r="I25" s="6"/>
      <c r="J25" s="6" t="s">
        <v>213</v>
      </c>
      <c r="K25" s="6" t="s">
        <v>220</v>
      </c>
      <c r="L25" s="6" t="s">
        <v>258</v>
      </c>
      <c r="M25" s="6" t="s">
        <v>227</v>
      </c>
      <c r="N25" s="6" t="s">
        <v>222</v>
      </c>
      <c r="O25" s="6" t="s">
        <v>259</v>
      </c>
    </row>
    <row r="26" ht="22.5" spans="1:15">
      <c r="A26" s="5"/>
      <c r="B26" s="6"/>
      <c r="C26" s="6"/>
      <c r="D26" s="6"/>
      <c r="E26" s="6"/>
      <c r="F26" s="7"/>
      <c r="G26" s="7"/>
      <c r="H26" s="4"/>
      <c r="I26" s="6"/>
      <c r="J26" s="6" t="s">
        <v>213</v>
      </c>
      <c r="K26" s="6" t="s">
        <v>220</v>
      </c>
      <c r="L26" s="6" t="s">
        <v>260</v>
      </c>
      <c r="M26" s="6" t="s">
        <v>227</v>
      </c>
      <c r="N26" s="6" t="s">
        <v>261</v>
      </c>
      <c r="O26" s="6" t="s">
        <v>262</v>
      </c>
    </row>
    <row r="27" ht="22.5" spans="1:15">
      <c r="A27" s="5"/>
      <c r="B27" s="6"/>
      <c r="C27" s="6"/>
      <c r="D27" s="6"/>
      <c r="E27" s="6"/>
      <c r="F27" s="7"/>
      <c r="G27" s="7"/>
      <c r="H27" s="4"/>
      <c r="I27" s="6"/>
      <c r="J27" s="6" t="s">
        <v>207</v>
      </c>
      <c r="K27" s="6" t="s">
        <v>208</v>
      </c>
      <c r="L27" s="6" t="s">
        <v>263</v>
      </c>
      <c r="M27" s="6" t="s">
        <v>255</v>
      </c>
      <c r="N27" s="6" t="s">
        <v>264</v>
      </c>
      <c r="O27" s="6" t="s">
        <v>212</v>
      </c>
    </row>
    <row r="28" ht="22.5" spans="1:15">
      <c r="A28" s="5"/>
      <c r="B28" s="6"/>
      <c r="C28" s="6"/>
      <c r="D28" s="6"/>
      <c r="E28" s="6"/>
      <c r="F28" s="7"/>
      <c r="G28" s="7"/>
      <c r="H28" s="4"/>
      <c r="I28" s="6"/>
      <c r="J28" s="6" t="s">
        <v>224</v>
      </c>
      <c r="K28" s="6" t="s">
        <v>225</v>
      </c>
      <c r="L28" s="6" t="s">
        <v>265</v>
      </c>
      <c r="M28" s="6" t="s">
        <v>205</v>
      </c>
      <c r="N28" s="6" t="s">
        <v>266</v>
      </c>
      <c r="O28" s="6" t="s">
        <v>217</v>
      </c>
    </row>
    <row r="29" ht="33.75" spans="1:15">
      <c r="A29" s="5"/>
      <c r="B29" s="6"/>
      <c r="C29" s="6"/>
      <c r="D29" s="6"/>
      <c r="E29" s="6"/>
      <c r="F29" s="7"/>
      <c r="G29" s="7"/>
      <c r="H29" s="4"/>
      <c r="I29" s="6"/>
      <c r="J29" s="6" t="s">
        <v>202</v>
      </c>
      <c r="K29" s="6" t="s">
        <v>240</v>
      </c>
      <c r="L29" s="6" t="s">
        <v>267</v>
      </c>
      <c r="M29" s="6" t="s">
        <v>227</v>
      </c>
      <c r="N29" s="6" t="s">
        <v>268</v>
      </c>
      <c r="O29" s="6" t="s">
        <v>237</v>
      </c>
    </row>
    <row r="30" ht="22.5" spans="1:15">
      <c r="A30" s="5"/>
      <c r="B30" s="6" t="s">
        <v>269</v>
      </c>
      <c r="C30" s="6" t="s">
        <v>230</v>
      </c>
      <c r="D30" s="6"/>
      <c r="E30" s="6"/>
      <c r="F30" s="7">
        <v>25</v>
      </c>
      <c r="G30" s="7">
        <v>25</v>
      </c>
      <c r="H30" s="4"/>
      <c r="I30" s="6" t="s">
        <v>270</v>
      </c>
      <c r="J30" s="6" t="s">
        <v>213</v>
      </c>
      <c r="K30" s="6" t="s">
        <v>214</v>
      </c>
      <c r="L30" s="6" t="s">
        <v>271</v>
      </c>
      <c r="M30" s="6" t="s">
        <v>205</v>
      </c>
      <c r="N30" s="6" t="s">
        <v>272</v>
      </c>
      <c r="O30" s="6" t="s">
        <v>273</v>
      </c>
    </row>
    <row r="31" spans="1:15">
      <c r="A31" s="5"/>
      <c r="B31" s="6"/>
      <c r="C31" s="6"/>
      <c r="D31" s="6"/>
      <c r="E31" s="6"/>
      <c r="F31" s="7"/>
      <c r="G31" s="7"/>
      <c r="H31" s="4"/>
      <c r="I31" s="6"/>
      <c r="J31" s="6" t="s">
        <v>213</v>
      </c>
      <c r="K31" s="6" t="s">
        <v>218</v>
      </c>
      <c r="L31" s="6" t="s">
        <v>274</v>
      </c>
      <c r="M31" s="6" t="s">
        <v>255</v>
      </c>
      <c r="N31" s="6" t="s">
        <v>256</v>
      </c>
      <c r="O31" s="6" t="s">
        <v>257</v>
      </c>
    </row>
    <row r="32" spans="1:15">
      <c r="A32" s="5"/>
      <c r="B32" s="6"/>
      <c r="C32" s="6"/>
      <c r="D32" s="6"/>
      <c r="E32" s="6"/>
      <c r="F32" s="7"/>
      <c r="G32" s="7"/>
      <c r="H32" s="4"/>
      <c r="I32" s="6"/>
      <c r="J32" s="6" t="s">
        <v>213</v>
      </c>
      <c r="K32" s="6" t="s">
        <v>220</v>
      </c>
      <c r="L32" s="6" t="s">
        <v>275</v>
      </c>
      <c r="M32" s="6" t="s">
        <v>227</v>
      </c>
      <c r="N32" s="6" t="s">
        <v>276</v>
      </c>
      <c r="O32" s="6" t="s">
        <v>262</v>
      </c>
    </row>
    <row r="33" spans="1:15">
      <c r="A33" s="5"/>
      <c r="B33" s="6"/>
      <c r="C33" s="6"/>
      <c r="D33" s="6"/>
      <c r="E33" s="6"/>
      <c r="F33" s="7"/>
      <c r="G33" s="7"/>
      <c r="H33" s="4"/>
      <c r="I33" s="6"/>
      <c r="J33" s="6" t="s">
        <v>213</v>
      </c>
      <c r="K33" s="6" t="s">
        <v>220</v>
      </c>
      <c r="L33" s="6" t="s">
        <v>277</v>
      </c>
      <c r="M33" s="6" t="s">
        <v>227</v>
      </c>
      <c r="N33" s="6" t="s">
        <v>278</v>
      </c>
      <c r="O33" s="6" t="s">
        <v>262</v>
      </c>
    </row>
    <row r="34" ht="22.5" spans="1:15">
      <c r="A34" s="5"/>
      <c r="B34" s="6"/>
      <c r="C34" s="6"/>
      <c r="D34" s="6"/>
      <c r="E34" s="6"/>
      <c r="F34" s="7"/>
      <c r="G34" s="7"/>
      <c r="H34" s="4"/>
      <c r="I34" s="6"/>
      <c r="J34" s="6" t="s">
        <v>224</v>
      </c>
      <c r="K34" s="6" t="s">
        <v>225</v>
      </c>
      <c r="L34" s="6" t="s">
        <v>279</v>
      </c>
      <c r="M34" s="6" t="s">
        <v>227</v>
      </c>
      <c r="N34" s="6" t="s">
        <v>266</v>
      </c>
      <c r="O34" s="6" t="s">
        <v>217</v>
      </c>
    </row>
    <row r="35" ht="22.5" spans="1:15">
      <c r="A35" s="5"/>
      <c r="B35" s="6"/>
      <c r="C35" s="6"/>
      <c r="D35" s="6"/>
      <c r="E35" s="6"/>
      <c r="F35" s="7"/>
      <c r="G35" s="7"/>
      <c r="H35" s="4"/>
      <c r="I35" s="6"/>
      <c r="J35" s="6" t="s">
        <v>207</v>
      </c>
      <c r="K35" s="6" t="s">
        <v>208</v>
      </c>
      <c r="L35" s="6" t="s">
        <v>280</v>
      </c>
      <c r="M35" s="6" t="s">
        <v>255</v>
      </c>
      <c r="N35" s="6" t="s">
        <v>281</v>
      </c>
      <c r="O35" s="6" t="s">
        <v>282</v>
      </c>
    </row>
    <row r="36" ht="33.75" spans="1:15">
      <c r="A36" s="5"/>
      <c r="B36" s="6"/>
      <c r="C36" s="6"/>
      <c r="D36" s="6"/>
      <c r="E36" s="6"/>
      <c r="F36" s="7"/>
      <c r="G36" s="7"/>
      <c r="H36" s="4"/>
      <c r="I36" s="6"/>
      <c r="J36" s="6" t="s">
        <v>202</v>
      </c>
      <c r="K36" s="6" t="s">
        <v>240</v>
      </c>
      <c r="L36" s="6" t="s">
        <v>283</v>
      </c>
      <c r="M36" s="6" t="s">
        <v>227</v>
      </c>
      <c r="N36" s="6" t="s">
        <v>276</v>
      </c>
      <c r="O36" s="6" t="s">
        <v>223</v>
      </c>
    </row>
    <row r="37" ht="22.5" spans="1:15">
      <c r="A37" s="5"/>
      <c r="B37" s="6" t="s">
        <v>284</v>
      </c>
      <c r="C37" s="6" t="s">
        <v>230</v>
      </c>
      <c r="D37" s="6"/>
      <c r="E37" s="6"/>
      <c r="F37" s="7">
        <v>61.48</v>
      </c>
      <c r="G37" s="7">
        <v>61.48</v>
      </c>
      <c r="H37" s="4"/>
      <c r="I37" s="6" t="s">
        <v>285</v>
      </c>
      <c r="J37" s="6" t="s">
        <v>207</v>
      </c>
      <c r="K37" s="6" t="s">
        <v>208</v>
      </c>
      <c r="L37" s="6" t="s">
        <v>286</v>
      </c>
      <c r="M37" s="6" t="s">
        <v>255</v>
      </c>
      <c r="N37" s="6" t="s">
        <v>287</v>
      </c>
      <c r="O37" s="6" t="s">
        <v>212</v>
      </c>
    </row>
    <row r="38" ht="45" spans="1:15">
      <c r="A38" s="5"/>
      <c r="B38" s="6"/>
      <c r="C38" s="6"/>
      <c r="D38" s="6"/>
      <c r="E38" s="6"/>
      <c r="F38" s="7"/>
      <c r="G38" s="7"/>
      <c r="H38" s="4"/>
      <c r="I38" s="6"/>
      <c r="J38" s="6" t="s">
        <v>202</v>
      </c>
      <c r="K38" s="6" t="s">
        <v>240</v>
      </c>
      <c r="L38" s="6" t="s">
        <v>288</v>
      </c>
      <c r="M38" s="6" t="s">
        <v>205</v>
      </c>
      <c r="N38" s="6" t="s">
        <v>289</v>
      </c>
      <c r="O38" s="6" t="s">
        <v>273</v>
      </c>
    </row>
    <row r="39" ht="22.5" spans="1:15">
      <c r="A39" s="5"/>
      <c r="B39" s="6"/>
      <c r="C39" s="6"/>
      <c r="D39" s="6"/>
      <c r="E39" s="6"/>
      <c r="F39" s="7"/>
      <c r="G39" s="7"/>
      <c r="H39" s="4"/>
      <c r="I39" s="6"/>
      <c r="J39" s="6" t="s">
        <v>224</v>
      </c>
      <c r="K39" s="6" t="s">
        <v>225</v>
      </c>
      <c r="L39" s="6" t="s">
        <v>226</v>
      </c>
      <c r="M39" s="6" t="s">
        <v>227</v>
      </c>
      <c r="N39" s="6" t="s">
        <v>266</v>
      </c>
      <c r="O39" s="6" t="s">
        <v>217</v>
      </c>
    </row>
    <row r="40" ht="22.5" spans="1:15">
      <c r="A40" s="5"/>
      <c r="B40" s="6"/>
      <c r="C40" s="6"/>
      <c r="D40" s="6"/>
      <c r="E40" s="6"/>
      <c r="F40" s="7"/>
      <c r="G40" s="7"/>
      <c r="H40" s="4"/>
      <c r="I40" s="6"/>
      <c r="J40" s="6" t="s">
        <v>213</v>
      </c>
      <c r="K40" s="6" t="s">
        <v>220</v>
      </c>
      <c r="L40" s="6" t="s">
        <v>290</v>
      </c>
      <c r="M40" s="6" t="s">
        <v>227</v>
      </c>
      <c r="N40" s="6" t="s">
        <v>222</v>
      </c>
      <c r="O40" s="6" t="s">
        <v>291</v>
      </c>
    </row>
    <row r="41" ht="22.5" spans="1:15">
      <c r="A41" s="5"/>
      <c r="B41" s="6"/>
      <c r="C41" s="6"/>
      <c r="D41" s="6"/>
      <c r="E41" s="6"/>
      <c r="F41" s="7"/>
      <c r="G41" s="7"/>
      <c r="H41" s="4"/>
      <c r="I41" s="6"/>
      <c r="J41" s="6" t="s">
        <v>213</v>
      </c>
      <c r="K41" s="6" t="s">
        <v>220</v>
      </c>
      <c r="L41" s="6" t="s">
        <v>292</v>
      </c>
      <c r="M41" s="6" t="s">
        <v>227</v>
      </c>
      <c r="N41" s="6" t="s">
        <v>222</v>
      </c>
      <c r="O41" s="6" t="s">
        <v>293</v>
      </c>
    </row>
    <row r="42" ht="22.5" spans="1:15">
      <c r="A42" s="5"/>
      <c r="B42" s="6"/>
      <c r="C42" s="6"/>
      <c r="D42" s="6"/>
      <c r="E42" s="6"/>
      <c r="F42" s="7"/>
      <c r="G42" s="7"/>
      <c r="H42" s="4"/>
      <c r="I42" s="6"/>
      <c r="J42" s="6" t="s">
        <v>213</v>
      </c>
      <c r="K42" s="6" t="s">
        <v>220</v>
      </c>
      <c r="L42" s="6" t="s">
        <v>294</v>
      </c>
      <c r="M42" s="6" t="s">
        <v>227</v>
      </c>
      <c r="N42" s="6" t="s">
        <v>222</v>
      </c>
      <c r="O42" s="6" t="s">
        <v>295</v>
      </c>
    </row>
    <row r="43" ht="22.5" spans="1:15">
      <c r="A43" s="5"/>
      <c r="B43" s="6"/>
      <c r="C43" s="6"/>
      <c r="D43" s="6"/>
      <c r="E43" s="6"/>
      <c r="F43" s="7"/>
      <c r="G43" s="7"/>
      <c r="H43" s="4"/>
      <c r="I43" s="6"/>
      <c r="J43" s="6" t="s">
        <v>213</v>
      </c>
      <c r="K43" s="6" t="s">
        <v>214</v>
      </c>
      <c r="L43" s="6" t="s">
        <v>296</v>
      </c>
      <c r="M43" s="6" t="s">
        <v>227</v>
      </c>
      <c r="N43" s="6" t="s">
        <v>222</v>
      </c>
      <c r="O43" s="6" t="s">
        <v>297</v>
      </c>
    </row>
    <row r="44" ht="22.5" spans="1:15">
      <c r="A44" s="5"/>
      <c r="B44" s="6" t="s">
        <v>298</v>
      </c>
      <c r="C44" s="6" t="s">
        <v>230</v>
      </c>
      <c r="D44" s="6" t="s">
        <v>299</v>
      </c>
      <c r="E44" s="6" t="s">
        <v>200</v>
      </c>
      <c r="F44" s="7">
        <v>79</v>
      </c>
      <c r="G44" s="7">
        <v>79</v>
      </c>
      <c r="H44" s="4"/>
      <c r="I44" s="6" t="s">
        <v>300</v>
      </c>
      <c r="J44" s="6" t="s">
        <v>224</v>
      </c>
      <c r="K44" s="6" t="s">
        <v>225</v>
      </c>
      <c r="L44" s="6" t="s">
        <v>301</v>
      </c>
      <c r="M44" s="6" t="s">
        <v>205</v>
      </c>
      <c r="N44" s="6" t="s">
        <v>206</v>
      </c>
      <c r="O44" s="6"/>
    </row>
    <row r="45" ht="33.75" spans="1:15">
      <c r="A45" s="5"/>
      <c r="B45" s="6"/>
      <c r="C45" s="6"/>
      <c r="D45" s="6"/>
      <c r="E45" s="6"/>
      <c r="F45" s="7"/>
      <c r="G45" s="7"/>
      <c r="H45" s="4"/>
      <c r="I45" s="6"/>
      <c r="J45" s="6" t="s">
        <v>202</v>
      </c>
      <c r="K45" s="6" t="s">
        <v>203</v>
      </c>
      <c r="L45" s="6" t="s">
        <v>302</v>
      </c>
      <c r="M45" s="6" t="s">
        <v>205</v>
      </c>
      <c r="N45" s="6" t="s">
        <v>206</v>
      </c>
      <c r="O45" s="6"/>
    </row>
    <row r="46" spans="1:15">
      <c r="A46" s="5"/>
      <c r="B46" s="6"/>
      <c r="C46" s="6"/>
      <c r="D46" s="6"/>
      <c r="E46" s="6"/>
      <c r="F46" s="7"/>
      <c r="G46" s="7"/>
      <c r="H46" s="4"/>
      <c r="I46" s="6"/>
      <c r="J46" s="6" t="s">
        <v>213</v>
      </c>
      <c r="K46" s="6" t="s">
        <v>218</v>
      </c>
      <c r="L46" s="6" t="s">
        <v>274</v>
      </c>
      <c r="M46" s="6" t="s">
        <v>255</v>
      </c>
      <c r="N46" s="6" t="s">
        <v>256</v>
      </c>
      <c r="O46" s="6" t="s">
        <v>257</v>
      </c>
    </row>
    <row r="47" ht="22.5" spans="1:15">
      <c r="A47" s="5"/>
      <c r="B47" s="6"/>
      <c r="C47" s="6"/>
      <c r="D47" s="6"/>
      <c r="E47" s="6"/>
      <c r="F47" s="7"/>
      <c r="G47" s="7"/>
      <c r="H47" s="4"/>
      <c r="I47" s="6"/>
      <c r="J47" s="6" t="s">
        <v>213</v>
      </c>
      <c r="K47" s="6" t="s">
        <v>214</v>
      </c>
      <c r="L47" s="6" t="s">
        <v>303</v>
      </c>
      <c r="M47" s="6" t="s">
        <v>205</v>
      </c>
      <c r="N47" s="6" t="s">
        <v>206</v>
      </c>
      <c r="O47" s="6"/>
    </row>
    <row r="48" spans="1:15">
      <c r="A48" s="5"/>
      <c r="B48" s="6"/>
      <c r="C48" s="6"/>
      <c r="D48" s="6"/>
      <c r="E48" s="6"/>
      <c r="F48" s="7"/>
      <c r="G48" s="7"/>
      <c r="H48" s="4"/>
      <c r="I48" s="6"/>
      <c r="J48" s="6" t="s">
        <v>213</v>
      </c>
      <c r="K48" s="6" t="s">
        <v>220</v>
      </c>
      <c r="L48" s="6" t="s">
        <v>304</v>
      </c>
      <c r="M48" s="6" t="s">
        <v>255</v>
      </c>
      <c r="N48" s="6" t="s">
        <v>305</v>
      </c>
      <c r="O48" s="6" t="s">
        <v>291</v>
      </c>
    </row>
    <row r="49" ht="22.5" spans="1:15">
      <c r="A49" s="5"/>
      <c r="B49" s="6"/>
      <c r="C49" s="6"/>
      <c r="D49" s="6"/>
      <c r="E49" s="6"/>
      <c r="F49" s="7"/>
      <c r="G49" s="7"/>
      <c r="H49" s="4"/>
      <c r="I49" s="6"/>
      <c r="J49" s="6" t="s">
        <v>207</v>
      </c>
      <c r="K49" s="6" t="s">
        <v>208</v>
      </c>
      <c r="L49" s="6" t="s">
        <v>306</v>
      </c>
      <c r="M49" s="6" t="s">
        <v>210</v>
      </c>
      <c r="N49" s="6" t="s">
        <v>307</v>
      </c>
      <c r="O49" s="6" t="s">
        <v>308</v>
      </c>
    </row>
    <row r="50" spans="1:15">
      <c r="A50" s="5"/>
      <c r="B50" s="6" t="s">
        <v>309</v>
      </c>
      <c r="C50" s="6" t="s">
        <v>230</v>
      </c>
      <c r="D50" s="6" t="s">
        <v>299</v>
      </c>
      <c r="E50" s="6" t="s">
        <v>200</v>
      </c>
      <c r="F50" s="7">
        <v>5</v>
      </c>
      <c r="G50" s="7">
        <v>5</v>
      </c>
      <c r="H50" s="4"/>
      <c r="I50" s="6" t="s">
        <v>310</v>
      </c>
      <c r="J50" s="6" t="s">
        <v>213</v>
      </c>
      <c r="K50" s="6" t="s">
        <v>220</v>
      </c>
      <c r="L50" s="6" t="s">
        <v>311</v>
      </c>
      <c r="M50" s="6" t="s">
        <v>255</v>
      </c>
      <c r="N50" s="6" t="s">
        <v>312</v>
      </c>
      <c r="O50" s="6" t="s">
        <v>313</v>
      </c>
    </row>
    <row r="51" ht="22.5" spans="1:15">
      <c r="A51" s="5"/>
      <c r="B51" s="6"/>
      <c r="C51" s="6"/>
      <c r="D51" s="6"/>
      <c r="E51" s="6"/>
      <c r="F51" s="7"/>
      <c r="G51" s="7"/>
      <c r="H51" s="4"/>
      <c r="I51" s="6"/>
      <c r="J51" s="6" t="s">
        <v>213</v>
      </c>
      <c r="K51" s="6" t="s">
        <v>214</v>
      </c>
      <c r="L51" s="6" t="s">
        <v>314</v>
      </c>
      <c r="M51" s="6" t="s">
        <v>205</v>
      </c>
      <c r="N51" s="6" t="s">
        <v>206</v>
      </c>
      <c r="O51" s="6"/>
    </row>
    <row r="52" spans="1:15">
      <c r="A52" s="5"/>
      <c r="B52" s="6"/>
      <c r="C52" s="6"/>
      <c r="D52" s="6"/>
      <c r="E52" s="6"/>
      <c r="F52" s="7"/>
      <c r="G52" s="7"/>
      <c r="H52" s="4"/>
      <c r="I52" s="6"/>
      <c r="J52" s="6" t="s">
        <v>213</v>
      </c>
      <c r="K52" s="6" t="s">
        <v>218</v>
      </c>
      <c r="L52" s="6" t="s">
        <v>274</v>
      </c>
      <c r="M52" s="6" t="s">
        <v>255</v>
      </c>
      <c r="N52" s="6" t="s">
        <v>256</v>
      </c>
      <c r="O52" s="6" t="s">
        <v>257</v>
      </c>
    </row>
    <row r="53" ht="22.5" spans="1:15">
      <c r="A53" s="5"/>
      <c r="B53" s="6"/>
      <c r="C53" s="6"/>
      <c r="D53" s="6"/>
      <c r="E53" s="6"/>
      <c r="F53" s="7"/>
      <c r="G53" s="7"/>
      <c r="H53" s="4"/>
      <c r="I53" s="6"/>
      <c r="J53" s="6" t="s">
        <v>207</v>
      </c>
      <c r="K53" s="6" t="s">
        <v>208</v>
      </c>
      <c r="L53" s="6" t="s">
        <v>306</v>
      </c>
      <c r="M53" s="6" t="s">
        <v>210</v>
      </c>
      <c r="N53" s="6" t="s">
        <v>276</v>
      </c>
      <c r="O53" s="6" t="s">
        <v>308</v>
      </c>
    </row>
    <row r="54" ht="22.5" spans="1:15">
      <c r="A54" s="5"/>
      <c r="B54" s="6"/>
      <c r="C54" s="6"/>
      <c r="D54" s="6"/>
      <c r="E54" s="6"/>
      <c r="F54" s="7"/>
      <c r="G54" s="7"/>
      <c r="H54" s="4"/>
      <c r="I54" s="6"/>
      <c r="J54" s="6" t="s">
        <v>202</v>
      </c>
      <c r="K54" s="6" t="s">
        <v>203</v>
      </c>
      <c r="L54" s="6" t="s">
        <v>315</v>
      </c>
      <c r="M54" s="6" t="s">
        <v>205</v>
      </c>
      <c r="N54" s="6" t="s">
        <v>206</v>
      </c>
      <c r="O54" s="6"/>
    </row>
    <row r="55" ht="22.5" spans="1:15">
      <c r="A55" s="5"/>
      <c r="B55" s="6"/>
      <c r="C55" s="6"/>
      <c r="D55" s="6"/>
      <c r="E55" s="6"/>
      <c r="F55" s="7"/>
      <c r="G55" s="7"/>
      <c r="H55" s="4"/>
      <c r="I55" s="6"/>
      <c r="J55" s="6" t="s">
        <v>224</v>
      </c>
      <c r="K55" s="6" t="s">
        <v>225</v>
      </c>
      <c r="L55" s="6" t="s">
        <v>316</v>
      </c>
      <c r="M55" s="6" t="s">
        <v>205</v>
      </c>
      <c r="N55" s="6" t="s">
        <v>206</v>
      </c>
      <c r="O55" s="6"/>
    </row>
    <row r="56" ht="22.5" spans="1:15">
      <c r="A56" s="5"/>
      <c r="B56" s="6" t="s">
        <v>317</v>
      </c>
      <c r="C56" s="6" t="s">
        <v>230</v>
      </c>
      <c r="D56" s="6" t="s">
        <v>299</v>
      </c>
      <c r="E56" s="6" t="s">
        <v>200</v>
      </c>
      <c r="F56" s="7">
        <v>45</v>
      </c>
      <c r="G56" s="7">
        <v>45</v>
      </c>
      <c r="H56" s="4"/>
      <c r="I56" s="6" t="s">
        <v>318</v>
      </c>
      <c r="J56" s="6" t="s">
        <v>213</v>
      </c>
      <c r="K56" s="6" t="s">
        <v>214</v>
      </c>
      <c r="L56" s="6" t="s">
        <v>319</v>
      </c>
      <c r="M56" s="6" t="s">
        <v>205</v>
      </c>
      <c r="N56" s="6" t="s">
        <v>206</v>
      </c>
      <c r="O56" s="6"/>
    </row>
    <row r="57" spans="1:15">
      <c r="A57" s="5"/>
      <c r="B57" s="6"/>
      <c r="C57" s="6"/>
      <c r="D57" s="6"/>
      <c r="E57" s="6"/>
      <c r="F57" s="7"/>
      <c r="G57" s="7"/>
      <c r="H57" s="4"/>
      <c r="I57" s="6"/>
      <c r="J57" s="6" t="s">
        <v>213</v>
      </c>
      <c r="K57" s="6" t="s">
        <v>220</v>
      </c>
      <c r="L57" s="6" t="s">
        <v>320</v>
      </c>
      <c r="M57" s="6" t="s">
        <v>255</v>
      </c>
      <c r="N57" s="6" t="s">
        <v>321</v>
      </c>
      <c r="O57" s="6" t="s">
        <v>322</v>
      </c>
    </row>
    <row r="58" spans="1:15">
      <c r="A58" s="5"/>
      <c r="B58" s="6"/>
      <c r="C58" s="6"/>
      <c r="D58" s="6"/>
      <c r="E58" s="6"/>
      <c r="F58" s="7"/>
      <c r="G58" s="7"/>
      <c r="H58" s="4"/>
      <c r="I58" s="6"/>
      <c r="J58" s="6" t="s">
        <v>213</v>
      </c>
      <c r="K58" s="6" t="s">
        <v>218</v>
      </c>
      <c r="L58" s="6" t="s">
        <v>323</v>
      </c>
      <c r="M58" s="6" t="s">
        <v>255</v>
      </c>
      <c r="N58" s="6" t="s">
        <v>256</v>
      </c>
      <c r="O58" s="6" t="s">
        <v>257</v>
      </c>
    </row>
    <row r="59" ht="33.75" spans="1:15">
      <c r="A59" s="5"/>
      <c r="B59" s="6"/>
      <c r="C59" s="6"/>
      <c r="D59" s="6"/>
      <c r="E59" s="6"/>
      <c r="F59" s="7"/>
      <c r="G59" s="7"/>
      <c r="H59" s="4"/>
      <c r="I59" s="6"/>
      <c r="J59" s="6" t="s">
        <v>202</v>
      </c>
      <c r="K59" s="6" t="s">
        <v>203</v>
      </c>
      <c r="L59" s="6" t="s">
        <v>324</v>
      </c>
      <c r="M59" s="6" t="s">
        <v>205</v>
      </c>
      <c r="N59" s="6" t="s">
        <v>206</v>
      </c>
      <c r="O59" s="6"/>
    </row>
    <row r="60" ht="22.5" spans="1:15">
      <c r="A60" s="5"/>
      <c r="B60" s="6"/>
      <c r="C60" s="6"/>
      <c r="D60" s="6"/>
      <c r="E60" s="6"/>
      <c r="F60" s="7"/>
      <c r="G60" s="7"/>
      <c r="H60" s="4"/>
      <c r="I60" s="6"/>
      <c r="J60" s="6" t="s">
        <v>207</v>
      </c>
      <c r="K60" s="6" t="s">
        <v>208</v>
      </c>
      <c r="L60" s="6" t="s">
        <v>306</v>
      </c>
      <c r="M60" s="6" t="s">
        <v>210</v>
      </c>
      <c r="N60" s="6" t="s">
        <v>325</v>
      </c>
      <c r="O60" s="6" t="s">
        <v>308</v>
      </c>
    </row>
    <row r="61" ht="22.5" spans="1:15">
      <c r="A61" s="5"/>
      <c r="B61" s="6"/>
      <c r="C61" s="6"/>
      <c r="D61" s="6"/>
      <c r="E61" s="6"/>
      <c r="F61" s="7"/>
      <c r="G61" s="7"/>
      <c r="H61" s="4"/>
      <c r="I61" s="6"/>
      <c r="J61" s="6" t="s">
        <v>224</v>
      </c>
      <c r="K61" s="6" t="s">
        <v>225</v>
      </c>
      <c r="L61" s="6" t="s">
        <v>316</v>
      </c>
      <c r="M61" s="6" t="s">
        <v>205</v>
      </c>
      <c r="N61" s="6" t="s">
        <v>206</v>
      </c>
      <c r="O61" s="6"/>
    </row>
    <row r="62" ht="22.5" spans="1:15">
      <c r="A62" s="5"/>
      <c r="B62" s="6" t="s">
        <v>326</v>
      </c>
      <c r="C62" s="6" t="s">
        <v>230</v>
      </c>
      <c r="D62" s="6"/>
      <c r="E62" s="6"/>
      <c r="F62" s="7">
        <v>10</v>
      </c>
      <c r="G62" s="7">
        <v>10</v>
      </c>
      <c r="H62" s="4"/>
      <c r="I62" s="6" t="s">
        <v>327</v>
      </c>
      <c r="J62" s="6" t="s">
        <v>207</v>
      </c>
      <c r="K62" s="6" t="s">
        <v>208</v>
      </c>
      <c r="L62" s="6" t="s">
        <v>209</v>
      </c>
      <c r="M62" s="6" t="s">
        <v>255</v>
      </c>
      <c r="N62" s="6" t="s">
        <v>328</v>
      </c>
      <c r="O62" s="6" t="s">
        <v>212</v>
      </c>
    </row>
    <row r="63" ht="33.75" spans="1:15">
      <c r="A63" s="5"/>
      <c r="B63" s="6"/>
      <c r="C63" s="6"/>
      <c r="D63" s="6"/>
      <c r="E63" s="6"/>
      <c r="F63" s="7"/>
      <c r="G63" s="7"/>
      <c r="H63" s="4"/>
      <c r="I63" s="6"/>
      <c r="J63" s="6" t="s">
        <v>213</v>
      </c>
      <c r="K63" s="6" t="s">
        <v>220</v>
      </c>
      <c r="L63" s="6" t="s">
        <v>329</v>
      </c>
      <c r="M63" s="6" t="s">
        <v>210</v>
      </c>
      <c r="N63" s="6" t="s">
        <v>222</v>
      </c>
      <c r="O63" s="6" t="s">
        <v>330</v>
      </c>
    </row>
    <row r="64" ht="22.5" spans="1:15">
      <c r="A64" s="5"/>
      <c r="B64" s="6"/>
      <c r="C64" s="6"/>
      <c r="D64" s="6"/>
      <c r="E64" s="6"/>
      <c r="F64" s="7"/>
      <c r="G64" s="7"/>
      <c r="H64" s="4"/>
      <c r="I64" s="6"/>
      <c r="J64" s="6" t="s">
        <v>213</v>
      </c>
      <c r="K64" s="6" t="s">
        <v>218</v>
      </c>
      <c r="L64" s="6" t="s">
        <v>331</v>
      </c>
      <c r="M64" s="6" t="s">
        <v>210</v>
      </c>
      <c r="N64" s="6" t="s">
        <v>332</v>
      </c>
      <c r="O64" s="6" t="s">
        <v>257</v>
      </c>
    </row>
    <row r="65" spans="1:15">
      <c r="A65" s="5"/>
      <c r="B65" s="6"/>
      <c r="C65" s="6"/>
      <c r="D65" s="6"/>
      <c r="E65" s="6"/>
      <c r="F65" s="7"/>
      <c r="G65" s="7"/>
      <c r="H65" s="4"/>
      <c r="I65" s="6"/>
      <c r="J65" s="6" t="s">
        <v>213</v>
      </c>
      <c r="K65" s="6" t="s">
        <v>214</v>
      </c>
      <c r="L65" s="6" t="s">
        <v>333</v>
      </c>
      <c r="M65" s="6" t="s">
        <v>205</v>
      </c>
      <c r="N65" s="6" t="s">
        <v>334</v>
      </c>
      <c r="O65" s="6"/>
    </row>
    <row r="66" ht="22.5" spans="1:15">
      <c r="A66" s="5"/>
      <c r="B66" s="6"/>
      <c r="C66" s="6"/>
      <c r="D66" s="6"/>
      <c r="E66" s="6"/>
      <c r="F66" s="7"/>
      <c r="G66" s="7"/>
      <c r="H66" s="4"/>
      <c r="I66" s="6"/>
      <c r="J66" s="6" t="s">
        <v>224</v>
      </c>
      <c r="K66" s="6" t="s">
        <v>225</v>
      </c>
      <c r="L66" s="6" t="s">
        <v>226</v>
      </c>
      <c r="M66" s="6" t="s">
        <v>227</v>
      </c>
      <c r="N66" s="6" t="s">
        <v>266</v>
      </c>
      <c r="O66" s="6" t="s">
        <v>217</v>
      </c>
    </row>
    <row r="67" ht="33.75" spans="1:15">
      <c r="A67" s="5"/>
      <c r="B67" s="6"/>
      <c r="C67" s="6"/>
      <c r="D67" s="6"/>
      <c r="E67" s="6"/>
      <c r="F67" s="7"/>
      <c r="G67" s="7"/>
      <c r="H67" s="4"/>
      <c r="I67" s="6"/>
      <c r="J67" s="6" t="s">
        <v>202</v>
      </c>
      <c r="K67" s="6" t="s">
        <v>203</v>
      </c>
      <c r="L67" s="6" t="s">
        <v>335</v>
      </c>
      <c r="M67" s="6" t="s">
        <v>205</v>
      </c>
      <c r="N67" s="6" t="s">
        <v>336</v>
      </c>
      <c r="O67" s="6"/>
    </row>
    <row r="68" ht="22.5" spans="1:15">
      <c r="A68" s="5"/>
      <c r="B68" s="6" t="s">
        <v>337</v>
      </c>
      <c r="C68" s="6" t="s">
        <v>230</v>
      </c>
      <c r="D68" s="6"/>
      <c r="E68" s="6"/>
      <c r="F68" s="7">
        <v>73.003</v>
      </c>
      <c r="G68" s="7">
        <v>73.003</v>
      </c>
      <c r="H68" s="4"/>
      <c r="I68" s="6" t="s">
        <v>338</v>
      </c>
      <c r="J68" s="6" t="s">
        <v>207</v>
      </c>
      <c r="K68" s="6" t="s">
        <v>208</v>
      </c>
      <c r="L68" s="6" t="s">
        <v>209</v>
      </c>
      <c r="M68" s="6" t="s">
        <v>255</v>
      </c>
      <c r="N68" s="6" t="s">
        <v>339</v>
      </c>
      <c r="O68" s="6" t="s">
        <v>340</v>
      </c>
    </row>
    <row r="69" ht="22.5" spans="1:15">
      <c r="A69" s="5"/>
      <c r="B69" s="6"/>
      <c r="C69" s="6"/>
      <c r="D69" s="6"/>
      <c r="E69" s="6"/>
      <c r="F69" s="7"/>
      <c r="G69" s="7"/>
      <c r="H69" s="4"/>
      <c r="I69" s="6"/>
      <c r="J69" s="6" t="s">
        <v>224</v>
      </c>
      <c r="K69" s="6" t="s">
        <v>225</v>
      </c>
      <c r="L69" s="6" t="s">
        <v>226</v>
      </c>
      <c r="M69" s="6" t="s">
        <v>227</v>
      </c>
      <c r="N69" s="6" t="s">
        <v>266</v>
      </c>
      <c r="O69" s="6" t="s">
        <v>217</v>
      </c>
    </row>
    <row r="70" ht="45" spans="1:15">
      <c r="A70" s="5"/>
      <c r="B70" s="6"/>
      <c r="C70" s="6"/>
      <c r="D70" s="6"/>
      <c r="E70" s="6"/>
      <c r="F70" s="7"/>
      <c r="G70" s="7"/>
      <c r="H70" s="4"/>
      <c r="I70" s="6"/>
      <c r="J70" s="6" t="s">
        <v>202</v>
      </c>
      <c r="K70" s="6" t="s">
        <v>203</v>
      </c>
      <c r="L70" s="6" t="s">
        <v>341</v>
      </c>
      <c r="M70" s="6" t="s">
        <v>205</v>
      </c>
      <c r="N70" s="6" t="s">
        <v>342</v>
      </c>
      <c r="O70" s="6"/>
    </row>
    <row r="71" ht="22.5" spans="1:15">
      <c r="A71" s="5"/>
      <c r="B71" s="6"/>
      <c r="C71" s="6"/>
      <c r="D71" s="6"/>
      <c r="E71" s="6"/>
      <c r="F71" s="7"/>
      <c r="G71" s="7"/>
      <c r="H71" s="4"/>
      <c r="I71" s="6"/>
      <c r="J71" s="6" t="s">
        <v>213</v>
      </c>
      <c r="K71" s="6" t="s">
        <v>220</v>
      </c>
      <c r="L71" s="6" t="s">
        <v>343</v>
      </c>
      <c r="M71" s="6" t="s">
        <v>210</v>
      </c>
      <c r="N71" s="6" t="s">
        <v>222</v>
      </c>
      <c r="O71" s="6" t="s">
        <v>344</v>
      </c>
    </row>
    <row r="72" ht="22.5" spans="1:15">
      <c r="A72" s="5"/>
      <c r="B72" s="6"/>
      <c r="C72" s="6"/>
      <c r="D72" s="6"/>
      <c r="E72" s="6"/>
      <c r="F72" s="7"/>
      <c r="G72" s="7"/>
      <c r="H72" s="4"/>
      <c r="I72" s="6"/>
      <c r="J72" s="6" t="s">
        <v>213</v>
      </c>
      <c r="K72" s="6" t="s">
        <v>214</v>
      </c>
      <c r="L72" s="6" t="s">
        <v>333</v>
      </c>
      <c r="M72" s="6" t="s">
        <v>205</v>
      </c>
      <c r="N72" s="6" t="s">
        <v>345</v>
      </c>
      <c r="O72" s="6"/>
    </row>
    <row r="73" ht="22.5" spans="1:15">
      <c r="A73" s="5"/>
      <c r="B73" s="6"/>
      <c r="C73" s="6"/>
      <c r="D73" s="6"/>
      <c r="E73" s="6"/>
      <c r="F73" s="7"/>
      <c r="G73" s="7"/>
      <c r="H73" s="4"/>
      <c r="I73" s="6"/>
      <c r="J73" s="6" t="s">
        <v>213</v>
      </c>
      <c r="K73" s="6" t="s">
        <v>218</v>
      </c>
      <c r="L73" s="6" t="s">
        <v>331</v>
      </c>
      <c r="M73" s="6" t="s">
        <v>210</v>
      </c>
      <c r="N73" s="6" t="s">
        <v>332</v>
      </c>
      <c r="O73" s="6" t="s">
        <v>257</v>
      </c>
    </row>
    <row r="74" ht="22.5" spans="1:15">
      <c r="A74" s="5"/>
      <c r="B74" s="6" t="s">
        <v>346</v>
      </c>
      <c r="C74" s="6" t="s">
        <v>230</v>
      </c>
      <c r="D74" s="6"/>
      <c r="E74" s="6"/>
      <c r="F74" s="7">
        <v>44</v>
      </c>
      <c r="G74" s="7">
        <v>44</v>
      </c>
      <c r="H74" s="4"/>
      <c r="I74" s="6" t="s">
        <v>347</v>
      </c>
      <c r="J74" s="6" t="s">
        <v>213</v>
      </c>
      <c r="K74" s="6" t="s">
        <v>220</v>
      </c>
      <c r="L74" s="6" t="s">
        <v>348</v>
      </c>
      <c r="M74" s="6" t="s">
        <v>210</v>
      </c>
      <c r="N74" s="6" t="s">
        <v>222</v>
      </c>
      <c r="O74" s="6" t="s">
        <v>344</v>
      </c>
    </row>
    <row r="75" ht="22.5" spans="1:15">
      <c r="A75" s="5"/>
      <c r="B75" s="6"/>
      <c r="C75" s="6"/>
      <c r="D75" s="6"/>
      <c r="E75" s="6"/>
      <c r="F75" s="7"/>
      <c r="G75" s="7"/>
      <c r="H75" s="4"/>
      <c r="I75" s="6"/>
      <c r="J75" s="6" t="s">
        <v>213</v>
      </c>
      <c r="K75" s="6" t="s">
        <v>220</v>
      </c>
      <c r="L75" s="6" t="s">
        <v>349</v>
      </c>
      <c r="M75" s="6" t="s">
        <v>210</v>
      </c>
      <c r="N75" s="6" t="s">
        <v>350</v>
      </c>
      <c r="O75" s="6" t="s">
        <v>351</v>
      </c>
    </row>
    <row r="76" ht="33.75" spans="1:15">
      <c r="A76" s="5"/>
      <c r="B76" s="6"/>
      <c r="C76" s="6"/>
      <c r="D76" s="6"/>
      <c r="E76" s="6"/>
      <c r="F76" s="7"/>
      <c r="G76" s="7"/>
      <c r="H76" s="4"/>
      <c r="I76" s="6"/>
      <c r="J76" s="6" t="s">
        <v>213</v>
      </c>
      <c r="K76" s="6" t="s">
        <v>220</v>
      </c>
      <c r="L76" s="6" t="s">
        <v>352</v>
      </c>
      <c r="M76" s="6" t="s">
        <v>210</v>
      </c>
      <c r="N76" s="6" t="s">
        <v>278</v>
      </c>
      <c r="O76" s="6" t="s">
        <v>295</v>
      </c>
    </row>
    <row r="77" ht="22.5" spans="1:15">
      <c r="A77" s="5"/>
      <c r="B77" s="6"/>
      <c r="C77" s="6"/>
      <c r="D77" s="6"/>
      <c r="E77" s="6"/>
      <c r="F77" s="7"/>
      <c r="G77" s="7"/>
      <c r="H77" s="4"/>
      <c r="I77" s="6"/>
      <c r="J77" s="6" t="s">
        <v>213</v>
      </c>
      <c r="K77" s="6" t="s">
        <v>220</v>
      </c>
      <c r="L77" s="6" t="s">
        <v>353</v>
      </c>
      <c r="M77" s="6" t="s">
        <v>210</v>
      </c>
      <c r="N77" s="6" t="s">
        <v>278</v>
      </c>
      <c r="O77" s="6" t="s">
        <v>293</v>
      </c>
    </row>
    <row r="78" ht="22.5" spans="1:15">
      <c r="A78" s="5"/>
      <c r="B78" s="6"/>
      <c r="C78" s="6"/>
      <c r="D78" s="6"/>
      <c r="E78" s="6"/>
      <c r="F78" s="7"/>
      <c r="G78" s="7"/>
      <c r="H78" s="4"/>
      <c r="I78" s="6"/>
      <c r="J78" s="6" t="s">
        <v>213</v>
      </c>
      <c r="K78" s="6" t="s">
        <v>218</v>
      </c>
      <c r="L78" s="6" t="s">
        <v>354</v>
      </c>
      <c r="M78" s="6" t="s">
        <v>255</v>
      </c>
      <c r="N78" s="6" t="s">
        <v>256</v>
      </c>
      <c r="O78" s="6" t="s">
        <v>257</v>
      </c>
    </row>
    <row r="79" ht="33.75" spans="1:15">
      <c r="A79" s="5"/>
      <c r="B79" s="6"/>
      <c r="C79" s="6"/>
      <c r="D79" s="6"/>
      <c r="E79" s="6"/>
      <c r="F79" s="7"/>
      <c r="G79" s="7"/>
      <c r="H79" s="4"/>
      <c r="I79" s="6"/>
      <c r="J79" s="6" t="s">
        <v>213</v>
      </c>
      <c r="K79" s="6" t="s">
        <v>214</v>
      </c>
      <c r="L79" s="6" t="s">
        <v>355</v>
      </c>
      <c r="M79" s="6" t="s">
        <v>227</v>
      </c>
      <c r="N79" s="6" t="s">
        <v>356</v>
      </c>
      <c r="O79" s="6" t="s">
        <v>357</v>
      </c>
    </row>
    <row r="80" ht="67.5" spans="1:15">
      <c r="A80" s="5"/>
      <c r="B80" s="6"/>
      <c r="C80" s="6"/>
      <c r="D80" s="6"/>
      <c r="E80" s="6"/>
      <c r="F80" s="7"/>
      <c r="G80" s="7"/>
      <c r="H80" s="4"/>
      <c r="I80" s="6"/>
      <c r="J80" s="6" t="s">
        <v>207</v>
      </c>
      <c r="K80" s="6" t="s">
        <v>208</v>
      </c>
      <c r="L80" s="6" t="s">
        <v>358</v>
      </c>
      <c r="M80" s="6" t="s">
        <v>255</v>
      </c>
      <c r="N80" s="6" t="s">
        <v>359</v>
      </c>
      <c r="O80" s="6" t="s">
        <v>360</v>
      </c>
    </row>
    <row r="81" ht="22.5" spans="1:15">
      <c r="A81" s="5"/>
      <c r="B81" s="6"/>
      <c r="C81" s="6"/>
      <c r="D81" s="6"/>
      <c r="E81" s="6"/>
      <c r="F81" s="7"/>
      <c r="G81" s="7"/>
      <c r="H81" s="4"/>
      <c r="I81" s="6"/>
      <c r="J81" s="6" t="s">
        <v>224</v>
      </c>
      <c r="K81" s="6" t="s">
        <v>225</v>
      </c>
      <c r="L81" s="6" t="s">
        <v>226</v>
      </c>
      <c r="M81" s="6" t="s">
        <v>227</v>
      </c>
      <c r="N81" s="6" t="s">
        <v>228</v>
      </c>
      <c r="O81" s="6" t="s">
        <v>217</v>
      </c>
    </row>
    <row r="82" ht="22.5" spans="1:15">
      <c r="A82" s="5"/>
      <c r="B82" s="6"/>
      <c r="C82" s="6"/>
      <c r="D82" s="6"/>
      <c r="E82" s="6"/>
      <c r="F82" s="7"/>
      <c r="G82" s="7"/>
      <c r="H82" s="4"/>
      <c r="I82" s="6"/>
      <c r="J82" s="6" t="s">
        <v>202</v>
      </c>
      <c r="K82" s="6" t="s">
        <v>240</v>
      </c>
      <c r="L82" s="6" t="s">
        <v>361</v>
      </c>
      <c r="M82" s="6" t="s">
        <v>205</v>
      </c>
      <c r="N82" s="6" t="s">
        <v>362</v>
      </c>
      <c r="O82" s="6"/>
    </row>
    <row r="83" ht="22.5" spans="1:15">
      <c r="A83" s="5"/>
      <c r="B83" s="6"/>
      <c r="C83" s="6"/>
      <c r="D83" s="6"/>
      <c r="E83" s="6"/>
      <c r="F83" s="7"/>
      <c r="G83" s="7"/>
      <c r="H83" s="4"/>
      <c r="I83" s="6"/>
      <c r="J83" s="6" t="s">
        <v>202</v>
      </c>
      <c r="K83" s="6" t="s">
        <v>203</v>
      </c>
      <c r="L83" s="6" t="s">
        <v>363</v>
      </c>
      <c r="M83" s="6" t="s">
        <v>205</v>
      </c>
      <c r="N83" s="6" t="s">
        <v>336</v>
      </c>
      <c r="O83" s="6"/>
    </row>
    <row r="84" ht="33.75" spans="1:15">
      <c r="A84" s="5"/>
      <c r="B84" s="6"/>
      <c r="C84" s="6"/>
      <c r="D84" s="6"/>
      <c r="E84" s="6"/>
      <c r="F84" s="7"/>
      <c r="G84" s="7"/>
      <c r="H84" s="4"/>
      <c r="I84" s="6"/>
      <c r="J84" s="6" t="s">
        <v>202</v>
      </c>
      <c r="K84" s="6" t="s">
        <v>203</v>
      </c>
      <c r="L84" s="6" t="s">
        <v>364</v>
      </c>
      <c r="M84" s="6" t="s">
        <v>205</v>
      </c>
      <c r="N84" s="6" t="s">
        <v>365</v>
      </c>
      <c r="O84" s="6"/>
    </row>
    <row r="85" ht="22.5" spans="1:15">
      <c r="A85" s="5"/>
      <c r="B85" s="6" t="s">
        <v>366</v>
      </c>
      <c r="C85" s="6" t="s">
        <v>230</v>
      </c>
      <c r="D85" s="6"/>
      <c r="E85" s="6"/>
      <c r="F85" s="7">
        <v>120</v>
      </c>
      <c r="G85" s="7">
        <v>120</v>
      </c>
      <c r="H85" s="4"/>
      <c r="I85" s="6" t="s">
        <v>367</v>
      </c>
      <c r="J85" s="6" t="s">
        <v>207</v>
      </c>
      <c r="K85" s="6" t="s">
        <v>208</v>
      </c>
      <c r="L85" s="6" t="s">
        <v>209</v>
      </c>
      <c r="M85" s="6" t="s">
        <v>210</v>
      </c>
      <c r="N85" s="6" t="s">
        <v>368</v>
      </c>
      <c r="O85" s="6" t="s">
        <v>308</v>
      </c>
    </row>
    <row r="86" ht="22.5" spans="1:15">
      <c r="A86" s="5"/>
      <c r="B86" s="6"/>
      <c r="C86" s="6"/>
      <c r="D86" s="6"/>
      <c r="E86" s="6"/>
      <c r="F86" s="7"/>
      <c r="G86" s="7"/>
      <c r="H86" s="4"/>
      <c r="I86" s="6"/>
      <c r="J86" s="6" t="s">
        <v>213</v>
      </c>
      <c r="K86" s="6" t="s">
        <v>220</v>
      </c>
      <c r="L86" s="6" t="s">
        <v>369</v>
      </c>
      <c r="M86" s="6" t="s">
        <v>227</v>
      </c>
      <c r="N86" s="6" t="s">
        <v>370</v>
      </c>
      <c r="O86" s="6" t="s">
        <v>371</v>
      </c>
    </row>
    <row r="87" ht="22.5" spans="1:15">
      <c r="A87" s="5"/>
      <c r="B87" s="6"/>
      <c r="C87" s="6"/>
      <c r="D87" s="6"/>
      <c r="E87" s="6"/>
      <c r="F87" s="7"/>
      <c r="G87" s="7"/>
      <c r="H87" s="4"/>
      <c r="I87" s="6"/>
      <c r="J87" s="6" t="s">
        <v>213</v>
      </c>
      <c r="K87" s="6" t="s">
        <v>218</v>
      </c>
      <c r="L87" s="6" t="s">
        <v>372</v>
      </c>
      <c r="M87" s="6" t="s">
        <v>255</v>
      </c>
      <c r="N87" s="6" t="s">
        <v>332</v>
      </c>
      <c r="O87" s="6" t="s">
        <v>257</v>
      </c>
    </row>
    <row r="88" ht="45" spans="1:15">
      <c r="A88" s="5"/>
      <c r="B88" s="6"/>
      <c r="C88" s="6"/>
      <c r="D88" s="6"/>
      <c r="E88" s="6"/>
      <c r="F88" s="7"/>
      <c r="G88" s="7"/>
      <c r="H88" s="4"/>
      <c r="I88" s="6"/>
      <c r="J88" s="6" t="s">
        <v>213</v>
      </c>
      <c r="K88" s="6" t="s">
        <v>214</v>
      </c>
      <c r="L88" s="6" t="s">
        <v>373</v>
      </c>
      <c r="M88" s="6" t="s">
        <v>205</v>
      </c>
      <c r="N88" s="6" t="s">
        <v>374</v>
      </c>
      <c r="O88" s="6"/>
    </row>
    <row r="89" ht="33.75" spans="1:15">
      <c r="A89" s="5"/>
      <c r="B89" s="6"/>
      <c r="C89" s="6"/>
      <c r="D89" s="6"/>
      <c r="E89" s="6"/>
      <c r="F89" s="7"/>
      <c r="G89" s="7"/>
      <c r="H89" s="4"/>
      <c r="I89" s="6"/>
      <c r="J89" s="6" t="s">
        <v>202</v>
      </c>
      <c r="K89" s="6" t="s">
        <v>203</v>
      </c>
      <c r="L89" s="6" t="s">
        <v>375</v>
      </c>
      <c r="M89" s="6" t="s">
        <v>205</v>
      </c>
      <c r="N89" s="6" t="s">
        <v>365</v>
      </c>
      <c r="O89" s="6"/>
    </row>
    <row r="90" ht="56.25" spans="1:15">
      <c r="A90" s="5"/>
      <c r="B90" s="6"/>
      <c r="C90" s="6"/>
      <c r="D90" s="6"/>
      <c r="E90" s="6"/>
      <c r="F90" s="7"/>
      <c r="G90" s="7"/>
      <c r="H90" s="4"/>
      <c r="I90" s="6"/>
      <c r="J90" s="6" t="s">
        <v>202</v>
      </c>
      <c r="K90" s="6" t="s">
        <v>240</v>
      </c>
      <c r="L90" s="6" t="s">
        <v>376</v>
      </c>
      <c r="M90" s="6" t="s">
        <v>205</v>
      </c>
      <c r="N90" s="6" t="s">
        <v>377</v>
      </c>
      <c r="O90" s="6"/>
    </row>
    <row r="91" ht="22.5" spans="1:15">
      <c r="A91" s="5"/>
      <c r="B91" s="6"/>
      <c r="C91" s="6"/>
      <c r="D91" s="6"/>
      <c r="E91" s="6"/>
      <c r="F91" s="7"/>
      <c r="G91" s="7"/>
      <c r="H91" s="4"/>
      <c r="I91" s="6"/>
      <c r="J91" s="6" t="s">
        <v>224</v>
      </c>
      <c r="K91" s="6" t="s">
        <v>225</v>
      </c>
      <c r="L91" s="6" t="s">
        <v>226</v>
      </c>
      <c r="M91" s="6" t="s">
        <v>227</v>
      </c>
      <c r="N91" s="6" t="s">
        <v>266</v>
      </c>
      <c r="O91" s="6" t="s">
        <v>217</v>
      </c>
    </row>
    <row r="92" ht="22.5" spans="1:15">
      <c r="A92" s="5"/>
      <c r="B92" s="6" t="s">
        <v>378</v>
      </c>
      <c r="C92" s="6" t="s">
        <v>230</v>
      </c>
      <c r="D92" s="6"/>
      <c r="E92" s="6"/>
      <c r="F92" s="7">
        <v>1.75</v>
      </c>
      <c r="G92" s="7">
        <v>1.75</v>
      </c>
      <c r="H92" s="4"/>
      <c r="I92" s="13" t="s">
        <v>379</v>
      </c>
      <c r="J92" s="6" t="s">
        <v>213</v>
      </c>
      <c r="K92" s="6" t="s">
        <v>218</v>
      </c>
      <c r="L92" s="6" t="s">
        <v>331</v>
      </c>
      <c r="M92" s="6" t="s">
        <v>255</v>
      </c>
      <c r="N92" s="6" t="s">
        <v>332</v>
      </c>
      <c r="O92" s="6" t="s">
        <v>257</v>
      </c>
    </row>
    <row r="93" spans="1:15">
      <c r="A93" s="5"/>
      <c r="B93" s="6"/>
      <c r="C93" s="6"/>
      <c r="D93" s="6"/>
      <c r="E93" s="6"/>
      <c r="F93" s="7"/>
      <c r="G93" s="7"/>
      <c r="H93" s="4"/>
      <c r="I93" s="6"/>
      <c r="J93" s="6" t="s">
        <v>213</v>
      </c>
      <c r="K93" s="6" t="s">
        <v>214</v>
      </c>
      <c r="L93" s="6" t="s">
        <v>380</v>
      </c>
      <c r="M93" s="6" t="s">
        <v>205</v>
      </c>
      <c r="N93" s="6" t="s">
        <v>334</v>
      </c>
      <c r="O93" s="6"/>
    </row>
    <row r="94" ht="22.5" spans="1:15">
      <c r="A94" s="5"/>
      <c r="B94" s="6"/>
      <c r="C94" s="6"/>
      <c r="D94" s="6"/>
      <c r="E94" s="6"/>
      <c r="F94" s="7"/>
      <c r="G94" s="7"/>
      <c r="H94" s="4"/>
      <c r="I94" s="6"/>
      <c r="J94" s="6" t="s">
        <v>213</v>
      </c>
      <c r="K94" s="6" t="s">
        <v>220</v>
      </c>
      <c r="L94" s="13" t="s">
        <v>381</v>
      </c>
      <c r="M94" s="6" t="s">
        <v>210</v>
      </c>
      <c r="N94" s="6" t="s">
        <v>276</v>
      </c>
      <c r="O94" s="6" t="s">
        <v>382</v>
      </c>
    </row>
    <row r="95" ht="22.5" spans="1:15">
      <c r="A95" s="5"/>
      <c r="B95" s="6"/>
      <c r="C95" s="6"/>
      <c r="D95" s="6"/>
      <c r="E95" s="6"/>
      <c r="F95" s="7"/>
      <c r="G95" s="7"/>
      <c r="H95" s="4"/>
      <c r="I95" s="6"/>
      <c r="J95" s="6" t="s">
        <v>207</v>
      </c>
      <c r="K95" s="6" t="s">
        <v>208</v>
      </c>
      <c r="L95" s="6" t="s">
        <v>250</v>
      </c>
      <c r="M95" s="6" t="s">
        <v>255</v>
      </c>
      <c r="N95" s="6" t="s">
        <v>383</v>
      </c>
      <c r="O95" s="6" t="s">
        <v>384</v>
      </c>
    </row>
    <row r="96" ht="22.5" spans="1:15">
      <c r="A96" s="5"/>
      <c r="B96" s="6"/>
      <c r="C96" s="6"/>
      <c r="D96" s="6"/>
      <c r="E96" s="6"/>
      <c r="F96" s="7"/>
      <c r="G96" s="7"/>
      <c r="H96" s="4"/>
      <c r="I96" s="6"/>
      <c r="J96" s="6" t="s">
        <v>202</v>
      </c>
      <c r="K96" s="6" t="s">
        <v>203</v>
      </c>
      <c r="L96" s="6" t="s">
        <v>385</v>
      </c>
      <c r="M96" s="6" t="s">
        <v>205</v>
      </c>
      <c r="N96" s="6" t="s">
        <v>386</v>
      </c>
      <c r="O96" s="6"/>
    </row>
    <row r="97" ht="22.5" spans="1:15">
      <c r="A97" s="5"/>
      <c r="B97" s="6"/>
      <c r="C97" s="6"/>
      <c r="D97" s="6"/>
      <c r="E97" s="6"/>
      <c r="F97" s="7"/>
      <c r="G97" s="7"/>
      <c r="H97" s="4"/>
      <c r="I97" s="6"/>
      <c r="J97" s="6" t="s">
        <v>224</v>
      </c>
      <c r="K97" s="6" t="s">
        <v>225</v>
      </c>
      <c r="L97" s="6" t="s">
        <v>226</v>
      </c>
      <c r="M97" s="6" t="s">
        <v>227</v>
      </c>
      <c r="N97" s="6" t="s">
        <v>266</v>
      </c>
      <c r="O97" s="6" t="s">
        <v>217</v>
      </c>
    </row>
    <row r="98" ht="22.5" spans="1:15">
      <c r="A98" s="5"/>
      <c r="B98" s="6" t="s">
        <v>387</v>
      </c>
      <c r="C98" s="6" t="s">
        <v>230</v>
      </c>
      <c r="D98" s="6"/>
      <c r="E98" s="6"/>
      <c r="F98" s="7">
        <v>20</v>
      </c>
      <c r="G98" s="7">
        <v>20</v>
      </c>
      <c r="H98" s="4"/>
      <c r="I98" s="6" t="s">
        <v>388</v>
      </c>
      <c r="J98" s="6" t="s">
        <v>213</v>
      </c>
      <c r="K98" s="6" t="s">
        <v>214</v>
      </c>
      <c r="L98" s="6" t="s">
        <v>389</v>
      </c>
      <c r="M98" s="6" t="s">
        <v>205</v>
      </c>
      <c r="N98" s="6" t="s">
        <v>390</v>
      </c>
      <c r="O98" s="6"/>
    </row>
    <row r="99" spans="1:15">
      <c r="A99" s="5"/>
      <c r="B99" s="6"/>
      <c r="C99" s="6"/>
      <c r="D99" s="6"/>
      <c r="E99" s="6"/>
      <c r="F99" s="7"/>
      <c r="G99" s="7"/>
      <c r="H99" s="4"/>
      <c r="I99" s="6"/>
      <c r="J99" s="6" t="s">
        <v>213</v>
      </c>
      <c r="K99" s="6" t="s">
        <v>218</v>
      </c>
      <c r="L99" s="6" t="s">
        <v>254</v>
      </c>
      <c r="M99" s="6" t="s">
        <v>210</v>
      </c>
      <c r="N99" s="6" t="s">
        <v>332</v>
      </c>
      <c r="O99" s="6" t="s">
        <v>257</v>
      </c>
    </row>
    <row r="100" spans="1:15">
      <c r="A100" s="5"/>
      <c r="B100" s="6"/>
      <c r="C100" s="6"/>
      <c r="D100" s="6"/>
      <c r="E100" s="6"/>
      <c r="F100" s="7"/>
      <c r="G100" s="7"/>
      <c r="H100" s="4"/>
      <c r="I100" s="6"/>
      <c r="J100" s="6" t="s">
        <v>213</v>
      </c>
      <c r="K100" s="6" t="s">
        <v>220</v>
      </c>
      <c r="L100" s="6" t="s">
        <v>391</v>
      </c>
      <c r="M100" s="6" t="s">
        <v>210</v>
      </c>
      <c r="N100" s="6" t="s">
        <v>249</v>
      </c>
      <c r="O100" s="6" t="s">
        <v>351</v>
      </c>
    </row>
    <row r="101" ht="22.5" spans="1:15">
      <c r="A101" s="5"/>
      <c r="B101" s="6"/>
      <c r="C101" s="6"/>
      <c r="D101" s="6"/>
      <c r="E101" s="6"/>
      <c r="F101" s="7"/>
      <c r="G101" s="7"/>
      <c r="H101" s="4"/>
      <c r="I101" s="6"/>
      <c r="J101" s="6" t="s">
        <v>207</v>
      </c>
      <c r="K101" s="6" t="s">
        <v>208</v>
      </c>
      <c r="L101" s="6" t="s">
        <v>250</v>
      </c>
      <c r="M101" s="6" t="s">
        <v>255</v>
      </c>
      <c r="N101" s="6" t="s">
        <v>278</v>
      </c>
      <c r="O101" s="6" t="s">
        <v>308</v>
      </c>
    </row>
    <row r="102" ht="22.5" spans="1:15">
      <c r="A102" s="5"/>
      <c r="B102" s="6"/>
      <c r="C102" s="6"/>
      <c r="D102" s="6"/>
      <c r="E102" s="6"/>
      <c r="F102" s="7"/>
      <c r="G102" s="7"/>
      <c r="H102" s="4"/>
      <c r="I102" s="6"/>
      <c r="J102" s="6" t="s">
        <v>224</v>
      </c>
      <c r="K102" s="6" t="s">
        <v>225</v>
      </c>
      <c r="L102" s="6" t="s">
        <v>392</v>
      </c>
      <c r="M102" s="6" t="s">
        <v>227</v>
      </c>
      <c r="N102" s="6" t="s">
        <v>266</v>
      </c>
      <c r="O102" s="6" t="s">
        <v>217</v>
      </c>
    </row>
    <row r="103" ht="78.75" spans="1:15">
      <c r="A103" s="5"/>
      <c r="B103" s="6"/>
      <c r="C103" s="6"/>
      <c r="D103" s="6"/>
      <c r="E103" s="6"/>
      <c r="F103" s="7"/>
      <c r="G103" s="7"/>
      <c r="H103" s="4"/>
      <c r="I103" s="6"/>
      <c r="J103" s="6" t="s">
        <v>202</v>
      </c>
      <c r="K103" s="6" t="s">
        <v>203</v>
      </c>
      <c r="L103" s="6" t="s">
        <v>393</v>
      </c>
      <c r="M103" s="6" t="s">
        <v>205</v>
      </c>
      <c r="N103" s="6" t="s">
        <v>394</v>
      </c>
      <c r="O103" s="6"/>
    </row>
    <row r="104" ht="22.5" spans="1:15">
      <c r="A104" s="5"/>
      <c r="B104" s="6" t="s">
        <v>395</v>
      </c>
      <c r="C104" s="6" t="s">
        <v>230</v>
      </c>
      <c r="D104" s="6"/>
      <c r="E104" s="6"/>
      <c r="F104" s="7">
        <v>10</v>
      </c>
      <c r="G104" s="7">
        <v>10</v>
      </c>
      <c r="H104" s="4"/>
      <c r="I104" s="6" t="s">
        <v>396</v>
      </c>
      <c r="J104" s="6" t="s">
        <v>202</v>
      </c>
      <c r="K104" s="6" t="s">
        <v>203</v>
      </c>
      <c r="L104" s="6" t="s">
        <v>397</v>
      </c>
      <c r="M104" s="6" t="s">
        <v>205</v>
      </c>
      <c r="N104" s="6" t="s">
        <v>398</v>
      </c>
      <c r="O104" s="6"/>
    </row>
    <row r="105" ht="22.5" spans="1:15">
      <c r="A105" s="5"/>
      <c r="B105" s="6"/>
      <c r="C105" s="6"/>
      <c r="D105" s="6"/>
      <c r="E105" s="6"/>
      <c r="F105" s="7"/>
      <c r="G105" s="7"/>
      <c r="H105" s="4"/>
      <c r="I105" s="6"/>
      <c r="J105" s="6" t="s">
        <v>207</v>
      </c>
      <c r="K105" s="6" t="s">
        <v>208</v>
      </c>
      <c r="L105" s="6" t="s">
        <v>286</v>
      </c>
      <c r="M105" s="6" t="s">
        <v>255</v>
      </c>
      <c r="N105" s="6" t="s">
        <v>278</v>
      </c>
      <c r="O105" s="6" t="s">
        <v>308</v>
      </c>
    </row>
    <row r="106" ht="22.5" spans="1:15">
      <c r="A106" s="5"/>
      <c r="B106" s="6"/>
      <c r="C106" s="6"/>
      <c r="D106" s="6"/>
      <c r="E106" s="6"/>
      <c r="F106" s="7"/>
      <c r="G106" s="7"/>
      <c r="H106" s="4"/>
      <c r="I106" s="6"/>
      <c r="J106" s="6" t="s">
        <v>224</v>
      </c>
      <c r="K106" s="6" t="s">
        <v>225</v>
      </c>
      <c r="L106" s="6" t="s">
        <v>226</v>
      </c>
      <c r="M106" s="6" t="s">
        <v>227</v>
      </c>
      <c r="N106" s="6" t="s">
        <v>266</v>
      </c>
      <c r="O106" s="6" t="s">
        <v>217</v>
      </c>
    </row>
    <row r="107" ht="22.5" spans="1:15">
      <c r="A107" s="5"/>
      <c r="B107" s="6"/>
      <c r="C107" s="6"/>
      <c r="D107" s="6"/>
      <c r="E107" s="6"/>
      <c r="F107" s="7"/>
      <c r="G107" s="7"/>
      <c r="H107" s="4"/>
      <c r="I107" s="6"/>
      <c r="J107" s="6" t="s">
        <v>213</v>
      </c>
      <c r="K107" s="6" t="s">
        <v>220</v>
      </c>
      <c r="L107" s="6" t="s">
        <v>399</v>
      </c>
      <c r="M107" s="6" t="s">
        <v>210</v>
      </c>
      <c r="N107" s="6" t="s">
        <v>249</v>
      </c>
      <c r="O107" s="6" t="s">
        <v>400</v>
      </c>
    </row>
    <row r="108" ht="22.5" spans="1:15">
      <c r="A108" s="5"/>
      <c r="B108" s="6"/>
      <c r="C108" s="6"/>
      <c r="D108" s="6"/>
      <c r="E108" s="6"/>
      <c r="F108" s="7"/>
      <c r="G108" s="7"/>
      <c r="H108" s="4"/>
      <c r="I108" s="6"/>
      <c r="J108" s="6" t="s">
        <v>213</v>
      </c>
      <c r="K108" s="6" t="s">
        <v>214</v>
      </c>
      <c r="L108" s="6" t="s">
        <v>401</v>
      </c>
      <c r="M108" s="6" t="s">
        <v>205</v>
      </c>
      <c r="N108" s="6" t="s">
        <v>402</v>
      </c>
      <c r="O108" s="6"/>
    </row>
    <row r="109" ht="22.5" spans="1:15">
      <c r="A109" s="5"/>
      <c r="B109" s="6"/>
      <c r="C109" s="6"/>
      <c r="D109" s="6"/>
      <c r="E109" s="6"/>
      <c r="F109" s="7"/>
      <c r="G109" s="7"/>
      <c r="H109" s="4"/>
      <c r="I109" s="6"/>
      <c r="J109" s="6" t="s">
        <v>213</v>
      </c>
      <c r="K109" s="6" t="s">
        <v>218</v>
      </c>
      <c r="L109" s="6" t="s">
        <v>403</v>
      </c>
      <c r="M109" s="6" t="s">
        <v>255</v>
      </c>
      <c r="N109" s="6" t="s">
        <v>256</v>
      </c>
      <c r="O109" s="6" t="s">
        <v>257</v>
      </c>
    </row>
    <row r="110" ht="33.75" spans="1:15">
      <c r="A110" s="5"/>
      <c r="B110" s="6" t="s">
        <v>404</v>
      </c>
      <c r="C110" s="6" t="s">
        <v>230</v>
      </c>
      <c r="D110" s="6"/>
      <c r="E110" s="6"/>
      <c r="F110" s="7">
        <v>30</v>
      </c>
      <c r="G110" s="7">
        <v>30</v>
      </c>
      <c r="H110" s="4"/>
      <c r="I110" s="6" t="s">
        <v>405</v>
      </c>
      <c r="J110" s="6" t="s">
        <v>213</v>
      </c>
      <c r="K110" s="6" t="s">
        <v>214</v>
      </c>
      <c r="L110" s="6" t="s">
        <v>406</v>
      </c>
      <c r="M110" s="6" t="s">
        <v>205</v>
      </c>
      <c r="N110" s="6" t="s">
        <v>336</v>
      </c>
      <c r="O110" s="6"/>
    </row>
    <row r="111" ht="22.5" spans="1:15">
      <c r="A111" s="5"/>
      <c r="B111" s="6"/>
      <c r="C111" s="6"/>
      <c r="D111" s="6"/>
      <c r="E111" s="6"/>
      <c r="F111" s="7"/>
      <c r="G111" s="7"/>
      <c r="H111" s="4"/>
      <c r="I111" s="6"/>
      <c r="J111" s="6" t="s">
        <v>213</v>
      </c>
      <c r="K111" s="6" t="s">
        <v>218</v>
      </c>
      <c r="L111" s="6" t="s">
        <v>407</v>
      </c>
      <c r="M111" s="6" t="s">
        <v>255</v>
      </c>
      <c r="N111" s="6" t="s">
        <v>332</v>
      </c>
      <c r="O111" s="6" t="s">
        <v>257</v>
      </c>
    </row>
    <row r="112" spans="1:15">
      <c r="A112" s="5"/>
      <c r="B112" s="6"/>
      <c r="C112" s="6"/>
      <c r="D112" s="6"/>
      <c r="E112" s="6"/>
      <c r="F112" s="7"/>
      <c r="G112" s="7"/>
      <c r="H112" s="4"/>
      <c r="I112" s="6"/>
      <c r="J112" s="6" t="s">
        <v>213</v>
      </c>
      <c r="K112" s="6" t="s">
        <v>220</v>
      </c>
      <c r="L112" s="6" t="s">
        <v>408</v>
      </c>
      <c r="M112" s="6" t="s">
        <v>210</v>
      </c>
      <c r="N112" s="6" t="s">
        <v>278</v>
      </c>
      <c r="O112" s="6" t="s">
        <v>351</v>
      </c>
    </row>
    <row r="113" ht="22.5" spans="1:15">
      <c r="A113" s="5"/>
      <c r="B113" s="6"/>
      <c r="C113" s="6"/>
      <c r="D113" s="6"/>
      <c r="E113" s="6"/>
      <c r="F113" s="7"/>
      <c r="G113" s="7"/>
      <c r="H113" s="4"/>
      <c r="I113" s="6"/>
      <c r="J113" s="6" t="s">
        <v>207</v>
      </c>
      <c r="K113" s="6" t="s">
        <v>208</v>
      </c>
      <c r="L113" s="6" t="s">
        <v>209</v>
      </c>
      <c r="M113" s="6" t="s">
        <v>210</v>
      </c>
      <c r="N113" s="6" t="s">
        <v>409</v>
      </c>
      <c r="O113" s="6" t="s">
        <v>308</v>
      </c>
    </row>
    <row r="114" ht="22.5" spans="1:15">
      <c r="A114" s="5"/>
      <c r="B114" s="6"/>
      <c r="C114" s="6"/>
      <c r="D114" s="6"/>
      <c r="E114" s="6"/>
      <c r="F114" s="7"/>
      <c r="G114" s="7"/>
      <c r="H114" s="4"/>
      <c r="I114" s="6"/>
      <c r="J114" s="6" t="s">
        <v>202</v>
      </c>
      <c r="K114" s="6" t="s">
        <v>203</v>
      </c>
      <c r="L114" s="6" t="s">
        <v>410</v>
      </c>
      <c r="M114" s="6" t="s">
        <v>205</v>
      </c>
      <c r="N114" s="6" t="s">
        <v>365</v>
      </c>
      <c r="O114" s="6"/>
    </row>
    <row r="115" ht="22.5" spans="1:15">
      <c r="A115" s="5"/>
      <c r="B115" s="6"/>
      <c r="C115" s="6"/>
      <c r="D115" s="6"/>
      <c r="E115" s="6"/>
      <c r="F115" s="7"/>
      <c r="G115" s="7"/>
      <c r="H115" s="4"/>
      <c r="I115" s="6"/>
      <c r="J115" s="6" t="s">
        <v>224</v>
      </c>
      <c r="K115" s="6" t="s">
        <v>225</v>
      </c>
      <c r="L115" s="6" t="s">
        <v>411</v>
      </c>
      <c r="M115" s="6" t="s">
        <v>227</v>
      </c>
      <c r="N115" s="6" t="s">
        <v>266</v>
      </c>
      <c r="O115" s="6" t="s">
        <v>217</v>
      </c>
    </row>
    <row r="116" ht="43.2" customHeight="true" spans="1:15">
      <c r="A116" s="5"/>
      <c r="B116" s="5" t="s">
        <v>412</v>
      </c>
      <c r="C116" s="6" t="s">
        <v>230</v>
      </c>
      <c r="D116" s="5"/>
      <c r="E116" s="5"/>
      <c r="F116" s="7">
        <v>2.5</v>
      </c>
      <c r="G116" s="7">
        <v>2.5</v>
      </c>
      <c r="H116" s="4"/>
      <c r="I116" s="6" t="s">
        <v>413</v>
      </c>
      <c r="J116" s="6" t="s">
        <v>207</v>
      </c>
      <c r="K116" s="6" t="s">
        <v>208</v>
      </c>
      <c r="L116" s="6" t="s">
        <v>414</v>
      </c>
      <c r="M116" s="6" t="s">
        <v>255</v>
      </c>
      <c r="N116" s="6" t="s">
        <v>415</v>
      </c>
      <c r="O116" s="6" t="s">
        <v>308</v>
      </c>
    </row>
    <row r="117" ht="33.75" spans="1:15">
      <c r="A117" s="5"/>
      <c r="B117" s="5"/>
      <c r="C117" s="6"/>
      <c r="D117" s="5"/>
      <c r="E117" s="5"/>
      <c r="F117" s="7"/>
      <c r="G117" s="7"/>
      <c r="H117" s="4"/>
      <c r="I117" s="6"/>
      <c r="J117" s="6" t="s">
        <v>213</v>
      </c>
      <c r="K117" s="6" t="s">
        <v>220</v>
      </c>
      <c r="L117" s="6" t="s">
        <v>416</v>
      </c>
      <c r="M117" s="6" t="s">
        <v>227</v>
      </c>
      <c r="N117" s="6" t="s">
        <v>222</v>
      </c>
      <c r="O117" s="6" t="s">
        <v>417</v>
      </c>
    </row>
    <row r="118" spans="1:15">
      <c r="A118" s="5"/>
      <c r="B118" s="5"/>
      <c r="C118" s="6"/>
      <c r="D118" s="5"/>
      <c r="E118" s="5"/>
      <c r="F118" s="7"/>
      <c r="G118" s="7"/>
      <c r="H118" s="4"/>
      <c r="I118" s="6"/>
      <c r="J118" s="6" t="s">
        <v>213</v>
      </c>
      <c r="K118" s="6" t="s">
        <v>214</v>
      </c>
      <c r="L118" s="6" t="s">
        <v>418</v>
      </c>
      <c r="M118" s="6" t="s">
        <v>227</v>
      </c>
      <c r="N118" s="6" t="s">
        <v>266</v>
      </c>
      <c r="O118" s="6" t="s">
        <v>217</v>
      </c>
    </row>
    <row r="119" spans="1:15">
      <c r="A119" s="5"/>
      <c r="B119" s="5"/>
      <c r="C119" s="6"/>
      <c r="D119" s="5"/>
      <c r="E119" s="5"/>
      <c r="F119" s="7"/>
      <c r="G119" s="7"/>
      <c r="H119" s="4"/>
      <c r="I119" s="6"/>
      <c r="J119" s="6" t="s">
        <v>213</v>
      </c>
      <c r="K119" s="6" t="s">
        <v>218</v>
      </c>
      <c r="L119" s="6" t="s">
        <v>419</v>
      </c>
      <c r="M119" s="6" t="s">
        <v>255</v>
      </c>
      <c r="N119" s="6" t="s">
        <v>332</v>
      </c>
      <c r="O119" s="6" t="s">
        <v>257</v>
      </c>
    </row>
    <row r="120" ht="22.5" spans="1:15">
      <c r="A120" s="5"/>
      <c r="B120" s="5"/>
      <c r="C120" s="6"/>
      <c r="D120" s="5"/>
      <c r="E120" s="5"/>
      <c r="F120" s="7"/>
      <c r="G120" s="7"/>
      <c r="H120" s="4"/>
      <c r="I120" s="6"/>
      <c r="J120" s="6" t="s">
        <v>224</v>
      </c>
      <c r="K120" s="6" t="s">
        <v>225</v>
      </c>
      <c r="L120" s="6" t="s">
        <v>420</v>
      </c>
      <c r="M120" s="6" t="s">
        <v>227</v>
      </c>
      <c r="N120" s="6" t="s">
        <v>421</v>
      </c>
      <c r="O120" s="6" t="s">
        <v>217</v>
      </c>
    </row>
    <row r="121" ht="78.75" spans="1:15">
      <c r="A121" s="5"/>
      <c r="B121" s="5"/>
      <c r="C121" s="6"/>
      <c r="D121" s="5"/>
      <c r="E121" s="5"/>
      <c r="F121" s="7"/>
      <c r="G121" s="7"/>
      <c r="H121" s="4"/>
      <c r="I121" s="6"/>
      <c r="J121" s="6" t="s">
        <v>202</v>
      </c>
      <c r="K121" s="6" t="s">
        <v>203</v>
      </c>
      <c r="L121" s="6" t="s">
        <v>422</v>
      </c>
      <c r="M121" s="6" t="s">
        <v>205</v>
      </c>
      <c r="N121" s="6" t="s">
        <v>423</v>
      </c>
      <c r="O121" s="6"/>
    </row>
    <row r="122" ht="43.2" customHeight="true" spans="1:15">
      <c r="A122" s="5"/>
      <c r="B122" s="5" t="s">
        <v>424</v>
      </c>
      <c r="C122" s="6" t="s">
        <v>230</v>
      </c>
      <c r="D122" s="5"/>
      <c r="E122" s="5"/>
      <c r="F122" s="10">
        <v>36.17</v>
      </c>
      <c r="G122" s="10">
        <v>36.17</v>
      </c>
      <c r="H122" s="11"/>
      <c r="I122" s="6" t="s">
        <v>425</v>
      </c>
      <c r="J122" s="14" t="s">
        <v>426</v>
      </c>
      <c r="K122" s="15" t="s">
        <v>427</v>
      </c>
      <c r="L122" s="15" t="s">
        <v>428</v>
      </c>
      <c r="M122" s="14" t="s">
        <v>429</v>
      </c>
      <c r="N122" s="14" t="s">
        <v>249</v>
      </c>
      <c r="O122" s="14" t="s">
        <v>257</v>
      </c>
    </row>
    <row r="123" ht="22.5" spans="1:15">
      <c r="A123" s="5"/>
      <c r="B123" s="5"/>
      <c r="C123" s="6"/>
      <c r="D123" s="5"/>
      <c r="E123" s="5"/>
      <c r="F123" s="10"/>
      <c r="G123" s="10"/>
      <c r="H123" s="11"/>
      <c r="I123" s="6"/>
      <c r="J123" s="14" t="s">
        <v>426</v>
      </c>
      <c r="K123" s="15" t="s">
        <v>430</v>
      </c>
      <c r="L123" s="15" t="s">
        <v>431</v>
      </c>
      <c r="M123" s="14" t="s">
        <v>429</v>
      </c>
      <c r="N123" s="14" t="s">
        <v>432</v>
      </c>
      <c r="O123" s="14" t="s">
        <v>322</v>
      </c>
    </row>
    <row r="124" ht="45" spans="1:15">
      <c r="A124" s="5"/>
      <c r="B124" s="5"/>
      <c r="C124" s="6"/>
      <c r="D124" s="5"/>
      <c r="E124" s="5"/>
      <c r="F124" s="10"/>
      <c r="G124" s="10"/>
      <c r="H124" s="11"/>
      <c r="I124" s="6"/>
      <c r="J124" s="14" t="s">
        <v>426</v>
      </c>
      <c r="K124" s="15" t="s">
        <v>433</v>
      </c>
      <c r="L124" s="15" t="s">
        <v>434</v>
      </c>
      <c r="M124" s="14" t="s">
        <v>435</v>
      </c>
      <c r="N124" s="14" t="s">
        <v>435</v>
      </c>
      <c r="O124" s="14" t="s">
        <v>273</v>
      </c>
    </row>
    <row r="125" ht="33.75" spans="1:15">
      <c r="A125" s="5"/>
      <c r="B125" s="5"/>
      <c r="C125" s="6"/>
      <c r="D125" s="5"/>
      <c r="E125" s="5"/>
      <c r="F125" s="10"/>
      <c r="G125" s="10"/>
      <c r="H125" s="11"/>
      <c r="I125" s="6"/>
      <c r="J125" s="14" t="s">
        <v>436</v>
      </c>
      <c r="K125" s="15" t="s">
        <v>437</v>
      </c>
      <c r="L125" s="15" t="s">
        <v>438</v>
      </c>
      <c r="M125" s="14" t="s">
        <v>429</v>
      </c>
      <c r="N125" s="14" t="s">
        <v>268</v>
      </c>
      <c r="O125" s="14" t="s">
        <v>357</v>
      </c>
    </row>
    <row r="126" ht="22.5" spans="1:15">
      <c r="A126" s="5"/>
      <c r="B126" s="5"/>
      <c r="C126" s="6"/>
      <c r="D126" s="5"/>
      <c r="E126" s="5"/>
      <c r="F126" s="10"/>
      <c r="G126" s="10"/>
      <c r="H126" s="11"/>
      <c r="I126" s="6"/>
      <c r="J126" s="14" t="s">
        <v>439</v>
      </c>
      <c r="K126" s="15" t="s">
        <v>440</v>
      </c>
      <c r="L126" s="15" t="s">
        <v>441</v>
      </c>
      <c r="M126" s="14" t="s">
        <v>429</v>
      </c>
      <c r="N126" s="14" t="s">
        <v>266</v>
      </c>
      <c r="O126" s="14" t="s">
        <v>217</v>
      </c>
    </row>
    <row r="127" ht="22.5" spans="1:15">
      <c r="A127" s="5"/>
      <c r="B127" s="5"/>
      <c r="C127" s="6"/>
      <c r="D127" s="5"/>
      <c r="E127" s="5"/>
      <c r="F127" s="10"/>
      <c r="G127" s="10"/>
      <c r="H127" s="11"/>
      <c r="I127" s="6"/>
      <c r="J127" s="14" t="s">
        <v>442</v>
      </c>
      <c r="K127" s="15" t="s">
        <v>443</v>
      </c>
      <c r="L127" s="15" t="s">
        <v>444</v>
      </c>
      <c r="M127" s="14" t="s">
        <v>445</v>
      </c>
      <c r="N127" s="14" t="s">
        <v>446</v>
      </c>
      <c r="O127" s="14" t="s">
        <v>282</v>
      </c>
    </row>
    <row r="128" ht="64.8" customHeight="true" spans="1:15">
      <c r="A128" s="5"/>
      <c r="B128" s="5" t="s">
        <v>447</v>
      </c>
      <c r="C128" s="6" t="s">
        <v>230</v>
      </c>
      <c r="D128" s="5"/>
      <c r="E128" s="5"/>
      <c r="F128" s="12">
        <v>69</v>
      </c>
      <c r="G128" s="12">
        <v>69</v>
      </c>
      <c r="H128" s="12"/>
      <c r="I128" s="16" t="s">
        <v>448</v>
      </c>
      <c r="J128" s="14" t="s">
        <v>426</v>
      </c>
      <c r="K128" s="15" t="s">
        <v>430</v>
      </c>
      <c r="L128" s="15" t="s">
        <v>449</v>
      </c>
      <c r="M128" s="14" t="s">
        <v>450</v>
      </c>
      <c r="N128" s="14" t="s">
        <v>222</v>
      </c>
      <c r="O128" s="14" t="s">
        <v>351</v>
      </c>
    </row>
    <row r="129" ht="33.75" spans="1:15">
      <c r="A129" s="5"/>
      <c r="B129" s="5"/>
      <c r="C129" s="6"/>
      <c r="D129" s="5"/>
      <c r="E129" s="5"/>
      <c r="F129" s="12"/>
      <c r="G129" s="12"/>
      <c r="H129" s="12"/>
      <c r="I129" s="18"/>
      <c r="J129" s="14" t="s">
        <v>426</v>
      </c>
      <c r="K129" s="15" t="s">
        <v>433</v>
      </c>
      <c r="L129" s="15" t="s">
        <v>451</v>
      </c>
      <c r="M129" s="14" t="s">
        <v>435</v>
      </c>
      <c r="N129" s="14" t="s">
        <v>342</v>
      </c>
      <c r="O129" s="14"/>
    </row>
    <row r="130" spans="1:15">
      <c r="A130" s="5"/>
      <c r="B130" s="5"/>
      <c r="C130" s="6"/>
      <c r="D130" s="5"/>
      <c r="E130" s="5"/>
      <c r="F130" s="12"/>
      <c r="G130" s="12"/>
      <c r="H130" s="12"/>
      <c r="I130" s="18"/>
      <c r="J130" s="14" t="s">
        <v>426</v>
      </c>
      <c r="K130" s="15" t="s">
        <v>427</v>
      </c>
      <c r="L130" s="15" t="s">
        <v>452</v>
      </c>
      <c r="M130" s="14" t="s">
        <v>435</v>
      </c>
      <c r="N130" s="14" t="s">
        <v>453</v>
      </c>
      <c r="O130" s="14"/>
    </row>
    <row r="131" ht="22.5" spans="1:15">
      <c r="A131" s="5"/>
      <c r="B131" s="5"/>
      <c r="C131" s="6"/>
      <c r="D131" s="5"/>
      <c r="E131" s="5"/>
      <c r="F131" s="12"/>
      <c r="G131" s="12"/>
      <c r="H131" s="12"/>
      <c r="I131" s="18"/>
      <c r="J131" s="14" t="s">
        <v>436</v>
      </c>
      <c r="K131" s="15" t="s">
        <v>437</v>
      </c>
      <c r="L131" s="15" t="s">
        <v>454</v>
      </c>
      <c r="M131" s="14" t="s">
        <v>435</v>
      </c>
      <c r="N131" s="14" t="s">
        <v>365</v>
      </c>
      <c r="O131" s="14"/>
    </row>
    <row r="132" ht="22.5" spans="1:15">
      <c r="A132" s="5"/>
      <c r="B132" s="5"/>
      <c r="C132" s="6"/>
      <c r="D132" s="5"/>
      <c r="E132" s="5"/>
      <c r="F132" s="12"/>
      <c r="G132" s="12"/>
      <c r="H132" s="12"/>
      <c r="I132" s="18"/>
      <c r="J132" s="14" t="s">
        <v>439</v>
      </c>
      <c r="K132" s="15" t="s">
        <v>440</v>
      </c>
      <c r="L132" s="15" t="s">
        <v>455</v>
      </c>
      <c r="M132" s="14" t="s">
        <v>429</v>
      </c>
      <c r="N132" s="14" t="s">
        <v>266</v>
      </c>
      <c r="O132" s="14" t="s">
        <v>217</v>
      </c>
    </row>
    <row r="133" ht="22.5" spans="1:15">
      <c r="A133" s="5"/>
      <c r="B133" s="5"/>
      <c r="C133" s="6"/>
      <c r="D133" s="5"/>
      <c r="E133" s="5"/>
      <c r="F133" s="12"/>
      <c r="G133" s="12"/>
      <c r="H133" s="12"/>
      <c r="I133" s="18"/>
      <c r="J133" s="14" t="s">
        <v>442</v>
      </c>
      <c r="K133" s="15" t="s">
        <v>443</v>
      </c>
      <c r="L133" s="15" t="s">
        <v>456</v>
      </c>
      <c r="M133" s="14" t="s">
        <v>450</v>
      </c>
      <c r="N133" s="14" t="s">
        <v>457</v>
      </c>
      <c r="O133" s="14" t="s">
        <v>308</v>
      </c>
    </row>
    <row r="134" ht="54" customHeight="true" spans="1:15">
      <c r="A134" s="5"/>
      <c r="B134" s="5" t="s">
        <v>458</v>
      </c>
      <c r="C134" s="6" t="s">
        <v>230</v>
      </c>
      <c r="D134" s="5"/>
      <c r="E134" s="5"/>
      <c r="F134" s="17">
        <v>35</v>
      </c>
      <c r="G134" s="17">
        <v>35</v>
      </c>
      <c r="H134" s="17"/>
      <c r="I134" s="19" t="s">
        <v>459</v>
      </c>
      <c r="J134" s="14" t="s">
        <v>426</v>
      </c>
      <c r="K134" s="15" t="s">
        <v>430</v>
      </c>
      <c r="L134" s="15" t="s">
        <v>460</v>
      </c>
      <c r="M134" s="14" t="s">
        <v>450</v>
      </c>
      <c r="N134" s="14" t="s">
        <v>249</v>
      </c>
      <c r="O134" s="14" t="s">
        <v>291</v>
      </c>
    </row>
    <row r="135" spans="1:15">
      <c r="A135" s="5"/>
      <c r="B135" s="5"/>
      <c r="C135" s="6"/>
      <c r="D135" s="5"/>
      <c r="E135" s="5"/>
      <c r="F135" s="17"/>
      <c r="G135" s="17"/>
      <c r="H135" s="17"/>
      <c r="I135" s="19"/>
      <c r="J135" s="14" t="s">
        <v>426</v>
      </c>
      <c r="K135" s="15" t="s">
        <v>430</v>
      </c>
      <c r="L135" s="15" t="s">
        <v>461</v>
      </c>
      <c r="M135" s="14" t="s">
        <v>450</v>
      </c>
      <c r="N135" s="14" t="s">
        <v>222</v>
      </c>
      <c r="O135" s="14" t="s">
        <v>291</v>
      </c>
    </row>
    <row r="136" ht="33.75" spans="1:15">
      <c r="A136" s="5"/>
      <c r="B136" s="5"/>
      <c r="C136" s="6"/>
      <c r="D136" s="5"/>
      <c r="E136" s="5"/>
      <c r="F136" s="17"/>
      <c r="G136" s="17"/>
      <c r="H136" s="17"/>
      <c r="I136" s="19"/>
      <c r="J136" s="14" t="s">
        <v>426</v>
      </c>
      <c r="K136" s="15" t="s">
        <v>433</v>
      </c>
      <c r="L136" s="15" t="s">
        <v>462</v>
      </c>
      <c r="M136" s="14" t="s">
        <v>435</v>
      </c>
      <c r="N136" s="14" t="s">
        <v>336</v>
      </c>
      <c r="O136" s="14"/>
    </row>
    <row r="137" spans="1:15">
      <c r="A137" s="5"/>
      <c r="B137" s="5"/>
      <c r="C137" s="6"/>
      <c r="D137" s="5"/>
      <c r="E137" s="5"/>
      <c r="F137" s="17"/>
      <c r="G137" s="17"/>
      <c r="H137" s="17"/>
      <c r="I137" s="19"/>
      <c r="J137" s="14" t="s">
        <v>426</v>
      </c>
      <c r="K137" s="15" t="s">
        <v>427</v>
      </c>
      <c r="L137" s="15" t="s">
        <v>452</v>
      </c>
      <c r="M137" s="14" t="s">
        <v>445</v>
      </c>
      <c r="N137" s="14" t="s">
        <v>261</v>
      </c>
      <c r="O137" s="14" t="s">
        <v>257</v>
      </c>
    </row>
    <row r="138" ht="22.5" spans="1:15">
      <c r="A138" s="5"/>
      <c r="B138" s="5"/>
      <c r="C138" s="6"/>
      <c r="D138" s="5"/>
      <c r="E138" s="5"/>
      <c r="F138" s="17"/>
      <c r="G138" s="17"/>
      <c r="H138" s="17"/>
      <c r="I138" s="19"/>
      <c r="J138" s="14" t="s">
        <v>436</v>
      </c>
      <c r="K138" s="15" t="s">
        <v>437</v>
      </c>
      <c r="L138" s="15" t="s">
        <v>463</v>
      </c>
      <c r="M138" s="14" t="s">
        <v>435</v>
      </c>
      <c r="N138" s="14" t="s">
        <v>336</v>
      </c>
      <c r="O138" s="14"/>
    </row>
    <row r="139" ht="22.5" spans="1:15">
      <c r="A139" s="5"/>
      <c r="B139" s="5"/>
      <c r="C139" s="6"/>
      <c r="D139" s="5"/>
      <c r="E139" s="5"/>
      <c r="F139" s="17"/>
      <c r="G139" s="17"/>
      <c r="H139" s="17"/>
      <c r="I139" s="19"/>
      <c r="J139" s="14" t="s">
        <v>439</v>
      </c>
      <c r="K139" s="15" t="s">
        <v>440</v>
      </c>
      <c r="L139" s="15" t="s">
        <v>455</v>
      </c>
      <c r="M139" s="14" t="s">
        <v>429</v>
      </c>
      <c r="N139" s="14" t="s">
        <v>266</v>
      </c>
      <c r="O139" s="14" t="s">
        <v>217</v>
      </c>
    </row>
    <row r="140" ht="22.5" spans="1:15">
      <c r="A140" s="5"/>
      <c r="B140" s="5"/>
      <c r="C140" s="6"/>
      <c r="D140" s="5"/>
      <c r="E140" s="5"/>
      <c r="F140" s="17"/>
      <c r="G140" s="17"/>
      <c r="H140" s="17"/>
      <c r="I140" s="19"/>
      <c r="J140" s="14" t="s">
        <v>442</v>
      </c>
      <c r="K140" s="15" t="s">
        <v>443</v>
      </c>
      <c r="L140" s="15" t="s">
        <v>456</v>
      </c>
      <c r="M140" s="14" t="s">
        <v>450</v>
      </c>
      <c r="N140" s="14" t="s">
        <v>464</v>
      </c>
      <c r="O140" s="14" t="s">
        <v>308</v>
      </c>
    </row>
  </sheetData>
  <mergeCells count="186">
    <mergeCell ref="A1:O1"/>
    <mergeCell ref="A2:B2"/>
    <mergeCell ref="N2:O2"/>
    <mergeCell ref="G3:H3"/>
    <mergeCell ref="A3:A4"/>
    <mergeCell ref="A6:A140"/>
    <mergeCell ref="B3:B4"/>
    <mergeCell ref="B6:B11"/>
    <mergeCell ref="B12:B17"/>
    <mergeCell ref="B18:B23"/>
    <mergeCell ref="B24:B29"/>
    <mergeCell ref="B30:B36"/>
    <mergeCell ref="B37:B43"/>
    <mergeCell ref="B44:B49"/>
    <mergeCell ref="B50:B55"/>
    <mergeCell ref="B56:B61"/>
    <mergeCell ref="B62:B67"/>
    <mergeCell ref="B68:B73"/>
    <mergeCell ref="B74:B84"/>
    <mergeCell ref="B85:B91"/>
    <mergeCell ref="B92:B97"/>
    <mergeCell ref="B98:B103"/>
    <mergeCell ref="B104:B109"/>
    <mergeCell ref="B110:B115"/>
    <mergeCell ref="B116:B121"/>
    <mergeCell ref="B122:B127"/>
    <mergeCell ref="B128:B133"/>
    <mergeCell ref="B134:B140"/>
    <mergeCell ref="C3:C4"/>
    <mergeCell ref="C6:C11"/>
    <mergeCell ref="C12:C17"/>
    <mergeCell ref="C18:C23"/>
    <mergeCell ref="C24:C29"/>
    <mergeCell ref="C30:C36"/>
    <mergeCell ref="C37:C43"/>
    <mergeCell ref="C44:C49"/>
    <mergeCell ref="C50:C55"/>
    <mergeCell ref="C56:C61"/>
    <mergeCell ref="C62:C67"/>
    <mergeCell ref="C68:C73"/>
    <mergeCell ref="C74:C84"/>
    <mergeCell ref="C85:C91"/>
    <mergeCell ref="C92:C97"/>
    <mergeCell ref="C98:C103"/>
    <mergeCell ref="C104:C109"/>
    <mergeCell ref="C110:C115"/>
    <mergeCell ref="C116:C121"/>
    <mergeCell ref="C122:C127"/>
    <mergeCell ref="C128:C133"/>
    <mergeCell ref="C134:C140"/>
    <mergeCell ref="D3:D4"/>
    <mergeCell ref="D6:D11"/>
    <mergeCell ref="D12:D17"/>
    <mergeCell ref="D18:D23"/>
    <mergeCell ref="D24:D29"/>
    <mergeCell ref="D30:D36"/>
    <mergeCell ref="D37:D43"/>
    <mergeCell ref="D44:D49"/>
    <mergeCell ref="D50:D55"/>
    <mergeCell ref="D56:D61"/>
    <mergeCell ref="D62:D67"/>
    <mergeCell ref="D68:D73"/>
    <mergeCell ref="D74:D84"/>
    <mergeCell ref="D85:D91"/>
    <mergeCell ref="D92:D97"/>
    <mergeCell ref="D98:D103"/>
    <mergeCell ref="D104:D109"/>
    <mergeCell ref="D110:D115"/>
    <mergeCell ref="D116:D121"/>
    <mergeCell ref="D122:D127"/>
    <mergeCell ref="D128:D133"/>
    <mergeCell ref="D134:D140"/>
    <mergeCell ref="E3:E4"/>
    <mergeCell ref="E6:E11"/>
    <mergeCell ref="E12:E17"/>
    <mergeCell ref="E18:E23"/>
    <mergeCell ref="E24:E29"/>
    <mergeCell ref="E30:E36"/>
    <mergeCell ref="E37:E43"/>
    <mergeCell ref="E44:E49"/>
    <mergeCell ref="E50:E55"/>
    <mergeCell ref="E56:E61"/>
    <mergeCell ref="E62:E67"/>
    <mergeCell ref="E68:E73"/>
    <mergeCell ref="E74:E84"/>
    <mergeCell ref="E85:E91"/>
    <mergeCell ref="E92:E97"/>
    <mergeCell ref="E98:E103"/>
    <mergeCell ref="E104:E109"/>
    <mergeCell ref="E110:E115"/>
    <mergeCell ref="E116:E121"/>
    <mergeCell ref="E122:E127"/>
    <mergeCell ref="E128:E133"/>
    <mergeCell ref="E134:E140"/>
    <mergeCell ref="F3:F4"/>
    <mergeCell ref="F6:F11"/>
    <mergeCell ref="F12:F17"/>
    <mergeCell ref="F18:F23"/>
    <mergeCell ref="F24:F29"/>
    <mergeCell ref="F30:F36"/>
    <mergeCell ref="F37:F43"/>
    <mergeCell ref="F44:F49"/>
    <mergeCell ref="F50:F55"/>
    <mergeCell ref="F56:F61"/>
    <mergeCell ref="F62:F67"/>
    <mergeCell ref="F68:F73"/>
    <mergeCell ref="F74:F84"/>
    <mergeCell ref="F85:F91"/>
    <mergeCell ref="F92:F97"/>
    <mergeCell ref="F98:F103"/>
    <mergeCell ref="F104:F109"/>
    <mergeCell ref="F110:F115"/>
    <mergeCell ref="F116:F121"/>
    <mergeCell ref="F122:F127"/>
    <mergeCell ref="F128:F133"/>
    <mergeCell ref="F134:F140"/>
    <mergeCell ref="G6:G11"/>
    <mergeCell ref="G12:G17"/>
    <mergeCell ref="G18:G23"/>
    <mergeCell ref="G24:G29"/>
    <mergeCell ref="G30:G36"/>
    <mergeCell ref="G37:G43"/>
    <mergeCell ref="G44:G49"/>
    <mergeCell ref="G50:G55"/>
    <mergeCell ref="G56:G61"/>
    <mergeCell ref="G62:G67"/>
    <mergeCell ref="G68:G73"/>
    <mergeCell ref="G74:G84"/>
    <mergeCell ref="G85:G91"/>
    <mergeCell ref="G92:G97"/>
    <mergeCell ref="G98:G103"/>
    <mergeCell ref="G104:G109"/>
    <mergeCell ref="G110:G115"/>
    <mergeCell ref="G116:G121"/>
    <mergeCell ref="G122:G127"/>
    <mergeCell ref="G128:G133"/>
    <mergeCell ref="G134:G140"/>
    <mergeCell ref="H6:H11"/>
    <mergeCell ref="H12:H17"/>
    <mergeCell ref="H18:H23"/>
    <mergeCell ref="H24:H29"/>
    <mergeCell ref="H30:H36"/>
    <mergeCell ref="H37:H43"/>
    <mergeCell ref="H44:H49"/>
    <mergeCell ref="H50:H55"/>
    <mergeCell ref="H56:H61"/>
    <mergeCell ref="H62:H67"/>
    <mergeCell ref="H68:H73"/>
    <mergeCell ref="H74:H84"/>
    <mergeCell ref="H85:H91"/>
    <mergeCell ref="H92:H97"/>
    <mergeCell ref="H98:H103"/>
    <mergeCell ref="H104:H109"/>
    <mergeCell ref="H110:H115"/>
    <mergeCell ref="H116:H121"/>
    <mergeCell ref="H122:H127"/>
    <mergeCell ref="H128:H133"/>
    <mergeCell ref="H134:H140"/>
    <mergeCell ref="I3:I4"/>
    <mergeCell ref="I6:I11"/>
    <mergeCell ref="I12:I17"/>
    <mergeCell ref="I18:I23"/>
    <mergeCell ref="I24:I29"/>
    <mergeCell ref="I30:I36"/>
    <mergeCell ref="I37:I43"/>
    <mergeCell ref="I44:I49"/>
    <mergeCell ref="I50:I55"/>
    <mergeCell ref="I56:I61"/>
    <mergeCell ref="I62:I67"/>
    <mergeCell ref="I68:I73"/>
    <mergeCell ref="I74:I84"/>
    <mergeCell ref="I85:I91"/>
    <mergeCell ref="I92:I97"/>
    <mergeCell ref="I98:I103"/>
    <mergeCell ref="I104:I109"/>
    <mergeCell ref="I110:I115"/>
    <mergeCell ref="I116:I121"/>
    <mergeCell ref="I122:I127"/>
    <mergeCell ref="I128:I133"/>
    <mergeCell ref="I134:I140"/>
    <mergeCell ref="J3:J4"/>
    <mergeCell ref="K3:K4"/>
    <mergeCell ref="L3:L4"/>
    <mergeCell ref="M3:M4"/>
    <mergeCell ref="N3:N4"/>
    <mergeCell ref="O3:O4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selection activeCell="A1" sqref="A1:D20"/>
    </sheetView>
  </sheetViews>
  <sheetFormatPr defaultColWidth="9" defaultRowHeight="13.5" outlineLevelCol="3"/>
  <cols>
    <col min="1" max="1" width="25.8833333333333" customWidth="true"/>
    <col min="2" max="2" width="15" customWidth="true"/>
    <col min="3" max="3" width="22.6666666666667" customWidth="true"/>
    <col min="4" max="4" width="15.1083333333333" customWidth="true"/>
    <col min="5" max="6" width="8.88333333333333" customWidth="true"/>
  </cols>
  <sheetData>
    <row r="1" ht="36.75" customHeight="true" spans="1:4">
      <c r="A1" s="69" t="s">
        <v>15</v>
      </c>
      <c r="B1" s="69"/>
      <c r="C1" s="69"/>
      <c r="D1" s="69"/>
    </row>
    <row r="2" ht="9.75" customHeight="true" spans="1:1">
      <c r="A2" s="69"/>
    </row>
    <row r="3" spans="1:4">
      <c r="A3" s="70"/>
      <c r="B3" s="70"/>
      <c r="C3" s="70"/>
      <c r="D3" s="34" t="s">
        <v>16</v>
      </c>
    </row>
    <row r="4" ht="35.1" customHeight="true" spans="1:4">
      <c r="A4" s="22" t="s">
        <v>17</v>
      </c>
      <c r="B4" s="22"/>
      <c r="C4" s="22" t="s">
        <v>18</v>
      </c>
      <c r="D4" s="22"/>
    </row>
    <row r="5" ht="30" customHeight="true" spans="1:4">
      <c r="A5" s="117" t="s">
        <v>19</v>
      </c>
      <c r="B5" s="117" t="s">
        <v>20</v>
      </c>
      <c r="C5" s="117" t="s">
        <v>21</v>
      </c>
      <c r="D5" s="117" t="s">
        <v>20</v>
      </c>
    </row>
    <row r="6" ht="30" customHeight="true" spans="1:4">
      <c r="A6" s="6" t="s">
        <v>22</v>
      </c>
      <c r="B6" s="118">
        <v>2388.71</v>
      </c>
      <c r="C6" s="6" t="s">
        <v>23</v>
      </c>
      <c r="D6" s="25"/>
    </row>
    <row r="7" ht="30" customHeight="true" spans="1:4">
      <c r="A7" s="6" t="s">
        <v>24</v>
      </c>
      <c r="B7" s="25">
        <v>0</v>
      </c>
      <c r="C7" s="6" t="s">
        <v>25</v>
      </c>
      <c r="D7" s="118">
        <v>207.333204</v>
      </c>
    </row>
    <row r="8" ht="30" customHeight="true" spans="1:4">
      <c r="A8" s="6" t="s">
        <v>26</v>
      </c>
      <c r="B8" s="25">
        <v>0</v>
      </c>
      <c r="C8" s="6" t="s">
        <v>27</v>
      </c>
      <c r="D8" s="118">
        <v>135.7852</v>
      </c>
    </row>
    <row r="9" ht="30" customHeight="true" spans="1:4">
      <c r="A9" s="6" t="s">
        <v>28</v>
      </c>
      <c r="B9" s="25">
        <v>0</v>
      </c>
      <c r="C9" s="6" t="s">
        <v>29</v>
      </c>
      <c r="D9" s="119">
        <v>2045.59</v>
      </c>
    </row>
    <row r="10" ht="30" customHeight="true" spans="1:4">
      <c r="A10" s="120" t="s">
        <v>30</v>
      </c>
      <c r="B10" s="25">
        <v>0</v>
      </c>
      <c r="C10" s="6"/>
      <c r="D10" s="119"/>
    </row>
    <row r="11" ht="30" customHeight="true" spans="1:4">
      <c r="A11" s="6" t="s">
        <v>31</v>
      </c>
      <c r="B11" s="25">
        <v>0</v>
      </c>
      <c r="C11" s="6"/>
      <c r="D11" s="119"/>
    </row>
    <row r="12" ht="30" customHeight="true" spans="1:4">
      <c r="A12" s="6" t="s">
        <v>32</v>
      </c>
      <c r="B12" s="25">
        <v>0</v>
      </c>
      <c r="C12" s="6"/>
      <c r="D12" s="119"/>
    </row>
    <row r="13" ht="30" customHeight="true" spans="1:4">
      <c r="A13" s="6" t="s">
        <v>33</v>
      </c>
      <c r="B13" s="25">
        <v>0</v>
      </c>
      <c r="C13" s="6"/>
      <c r="D13" s="119"/>
    </row>
    <row r="14" ht="30" customHeight="true" spans="1:4">
      <c r="A14" s="6" t="s">
        <v>34</v>
      </c>
      <c r="B14" s="25">
        <v>0</v>
      </c>
      <c r="C14" s="6"/>
      <c r="D14" s="119"/>
    </row>
    <row r="15" ht="30" customHeight="true" spans="1:4">
      <c r="A15" s="6"/>
      <c r="B15" s="25"/>
      <c r="C15" s="6"/>
      <c r="D15" s="119"/>
    </row>
    <row r="16" ht="30" customHeight="true" spans="1:4">
      <c r="A16" s="24" t="s">
        <v>35</v>
      </c>
      <c r="B16" s="118">
        <v>2388.71</v>
      </c>
      <c r="C16" s="24" t="s">
        <v>36</v>
      </c>
      <c r="D16" s="118">
        <v>2388.71</v>
      </c>
    </row>
    <row r="17" ht="30" customHeight="true" spans="1:4">
      <c r="A17" s="6" t="s">
        <v>37</v>
      </c>
      <c r="B17" s="25">
        <v>0</v>
      </c>
      <c r="C17" s="6" t="s">
        <v>38</v>
      </c>
      <c r="D17" s="25"/>
    </row>
    <row r="18" ht="30" customHeight="true" spans="1:4">
      <c r="A18" s="6" t="s">
        <v>39</v>
      </c>
      <c r="B18" s="25">
        <v>0</v>
      </c>
      <c r="C18" s="6"/>
      <c r="D18" s="25"/>
    </row>
    <row r="19" ht="30" customHeight="true" spans="1:4">
      <c r="A19" s="6"/>
      <c r="B19" s="25"/>
      <c r="C19" s="6"/>
      <c r="D19" s="25"/>
    </row>
    <row r="20" ht="30" customHeight="true" spans="1:4">
      <c r="A20" s="114" t="s">
        <v>40</v>
      </c>
      <c r="B20" s="118">
        <v>2388.71</v>
      </c>
      <c r="C20" s="114" t="s">
        <v>41</v>
      </c>
      <c r="D20" s="118">
        <v>2388.71</v>
      </c>
    </row>
  </sheetData>
  <mergeCells count="3">
    <mergeCell ref="A1:D1"/>
    <mergeCell ref="A4:B4"/>
    <mergeCell ref="C4:D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workbookViewId="0">
      <selection activeCell="A1" sqref="A1:N21"/>
    </sheetView>
  </sheetViews>
  <sheetFormatPr defaultColWidth="9" defaultRowHeight="13.5"/>
  <cols>
    <col min="2" max="2" width="19.8833333333333" customWidth="true"/>
    <col min="5" max="5" width="9.55833333333333" customWidth="true"/>
  </cols>
  <sheetData>
    <row r="1" ht="20.25" spans="1:14">
      <c r="A1" s="69" t="s">
        <v>42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14">
      <c r="A3" s="70"/>
      <c r="B3" s="70"/>
      <c r="C3" s="70"/>
      <c r="D3" s="70"/>
      <c r="E3" s="70"/>
      <c r="F3" s="70"/>
      <c r="G3" s="70"/>
      <c r="H3" s="70"/>
      <c r="I3" s="70"/>
      <c r="J3" s="70"/>
      <c r="K3" s="75" t="s">
        <v>43</v>
      </c>
      <c r="L3" s="75"/>
      <c r="M3" s="75"/>
      <c r="N3" s="75"/>
    </row>
    <row r="4" ht="14.4" customHeight="true" spans="1:14">
      <c r="A4" s="88" t="s">
        <v>44</v>
      </c>
      <c r="B4" s="88"/>
      <c r="C4" s="88" t="s">
        <v>45</v>
      </c>
      <c r="D4" s="88" t="s">
        <v>46</v>
      </c>
      <c r="E4" s="88" t="s">
        <v>47</v>
      </c>
      <c r="F4" s="88" t="s">
        <v>48</v>
      </c>
      <c r="G4" s="116" t="s">
        <v>49</v>
      </c>
      <c r="H4" s="88" t="s">
        <v>50</v>
      </c>
      <c r="I4" s="88"/>
      <c r="J4" s="88" t="s">
        <v>51</v>
      </c>
      <c r="K4" s="88" t="s">
        <v>52</v>
      </c>
      <c r="L4" s="88" t="s">
        <v>53</v>
      </c>
      <c r="M4" s="88" t="s">
        <v>54</v>
      </c>
      <c r="N4" s="88" t="s">
        <v>55</v>
      </c>
    </row>
    <row r="5" ht="21" spans="1:14">
      <c r="A5" s="88" t="s">
        <v>56</v>
      </c>
      <c r="B5" s="88" t="s">
        <v>57</v>
      </c>
      <c r="C5" s="88"/>
      <c r="D5" s="88"/>
      <c r="E5" s="88"/>
      <c r="F5" s="88"/>
      <c r="G5" s="116"/>
      <c r="H5" s="88" t="s">
        <v>58</v>
      </c>
      <c r="I5" s="88" t="s">
        <v>30</v>
      </c>
      <c r="J5" s="88"/>
      <c r="K5" s="88"/>
      <c r="L5" s="88"/>
      <c r="M5" s="88"/>
      <c r="N5" s="88"/>
    </row>
    <row r="6" ht="27.9" customHeight="true" spans="1:14">
      <c r="A6" s="6">
        <v>207</v>
      </c>
      <c r="B6" s="112" t="s">
        <v>59</v>
      </c>
      <c r="C6" s="7">
        <f>C7</f>
        <v>2045.59</v>
      </c>
      <c r="D6" s="7"/>
      <c r="E6" s="73">
        <f>E7</f>
        <v>2045.59</v>
      </c>
      <c r="F6" s="4"/>
      <c r="G6" s="4"/>
      <c r="H6" s="4"/>
      <c r="I6" s="4"/>
      <c r="J6" s="4"/>
      <c r="K6" s="6"/>
      <c r="L6" s="4"/>
      <c r="M6" s="4"/>
      <c r="N6" s="4"/>
    </row>
    <row r="7" ht="27.9" customHeight="true" spans="1:14">
      <c r="A7" s="6">
        <v>20701</v>
      </c>
      <c r="B7" s="112" t="s">
        <v>60</v>
      </c>
      <c r="C7" s="7">
        <v>2045.59</v>
      </c>
      <c r="D7" s="7"/>
      <c r="E7" s="73">
        <v>2045.59</v>
      </c>
      <c r="F7" s="4"/>
      <c r="G7" s="4"/>
      <c r="H7" s="4"/>
      <c r="I7" s="4"/>
      <c r="J7" s="4"/>
      <c r="K7" s="6"/>
      <c r="L7" s="4"/>
      <c r="M7" s="4"/>
      <c r="N7" s="4"/>
    </row>
    <row r="8" ht="27.9" customHeight="true" spans="1:14">
      <c r="A8" s="6">
        <v>2070109</v>
      </c>
      <c r="B8" s="112" t="s">
        <v>61</v>
      </c>
      <c r="C8" s="7">
        <v>1230.5</v>
      </c>
      <c r="D8" s="7"/>
      <c r="E8" s="73">
        <v>1230.5</v>
      </c>
      <c r="F8" s="4"/>
      <c r="G8" s="4"/>
      <c r="H8" s="4"/>
      <c r="I8" s="4"/>
      <c r="J8" s="4"/>
      <c r="K8" s="6"/>
      <c r="L8" s="4"/>
      <c r="M8" s="4"/>
      <c r="N8" s="4"/>
    </row>
    <row r="9" ht="27.9" customHeight="true" spans="1:14">
      <c r="A9" s="6">
        <v>2070199</v>
      </c>
      <c r="B9" s="112" t="s">
        <v>62</v>
      </c>
      <c r="C9" s="7">
        <v>815.0858</v>
      </c>
      <c r="D9" s="7"/>
      <c r="E9" s="7">
        <v>815.0858</v>
      </c>
      <c r="F9" s="4"/>
      <c r="G9" s="4"/>
      <c r="H9" s="4"/>
      <c r="I9" s="4"/>
      <c r="J9" s="4"/>
      <c r="K9" s="6"/>
      <c r="L9" s="4"/>
      <c r="M9" s="4"/>
      <c r="N9" s="4"/>
    </row>
    <row r="10" ht="27.9" customHeight="true" spans="1:14">
      <c r="A10" s="6">
        <v>208</v>
      </c>
      <c r="B10" s="112" t="s">
        <v>63</v>
      </c>
      <c r="C10" s="7">
        <v>207.333204</v>
      </c>
      <c r="D10" s="7"/>
      <c r="E10" s="7">
        <v>207.333204</v>
      </c>
      <c r="F10" s="4"/>
      <c r="G10" s="4"/>
      <c r="H10" s="4"/>
      <c r="I10" s="4"/>
      <c r="J10" s="4"/>
      <c r="K10" s="6"/>
      <c r="L10" s="4"/>
      <c r="M10" s="4"/>
      <c r="N10" s="4"/>
    </row>
    <row r="11" ht="27.9" customHeight="true" spans="1:14">
      <c r="A11" s="6">
        <v>20805</v>
      </c>
      <c r="B11" s="112" t="s">
        <v>64</v>
      </c>
      <c r="C11" s="7">
        <v>207.333204</v>
      </c>
      <c r="D11" s="7"/>
      <c r="E11" s="7">
        <v>207.333204</v>
      </c>
      <c r="F11" s="4"/>
      <c r="G11" s="4"/>
      <c r="H11" s="4"/>
      <c r="I11" s="4"/>
      <c r="J11" s="4"/>
      <c r="K11" s="6"/>
      <c r="L11" s="4"/>
      <c r="M11" s="4"/>
      <c r="N11" s="4"/>
    </row>
    <row r="12" ht="27.9" customHeight="true" spans="1:14">
      <c r="A12" s="6">
        <v>2080502</v>
      </c>
      <c r="B12" s="112" t="s">
        <v>65</v>
      </c>
      <c r="C12" s="7">
        <v>28.040004</v>
      </c>
      <c r="D12" s="7"/>
      <c r="E12" s="7">
        <v>28.040004</v>
      </c>
      <c r="F12" s="4"/>
      <c r="G12" s="4"/>
      <c r="H12" s="4"/>
      <c r="I12" s="4"/>
      <c r="J12" s="4"/>
      <c r="K12" s="6"/>
      <c r="L12" s="4"/>
      <c r="M12" s="4"/>
      <c r="N12" s="4"/>
    </row>
    <row r="13" ht="27.9" customHeight="true" spans="1:14">
      <c r="A13" s="6">
        <v>2080505</v>
      </c>
      <c r="B13" s="112" t="s">
        <v>66</v>
      </c>
      <c r="C13" s="7">
        <v>119.5064</v>
      </c>
      <c r="D13" s="7"/>
      <c r="E13" s="7">
        <v>119.5064</v>
      </c>
      <c r="F13" s="4"/>
      <c r="G13" s="4"/>
      <c r="H13" s="4"/>
      <c r="I13" s="4"/>
      <c r="J13" s="4"/>
      <c r="K13" s="24"/>
      <c r="L13" s="4"/>
      <c r="M13" s="4"/>
      <c r="N13" s="4"/>
    </row>
    <row r="14" ht="27.9" customHeight="true" spans="1:14">
      <c r="A14" s="6">
        <v>2080506</v>
      </c>
      <c r="B14" s="112" t="s">
        <v>67</v>
      </c>
      <c r="C14" s="7">
        <v>59.7532</v>
      </c>
      <c r="D14" s="7"/>
      <c r="E14" s="7">
        <v>59.7532</v>
      </c>
      <c r="F14" s="4"/>
      <c r="G14" s="4"/>
      <c r="H14" s="4"/>
      <c r="I14" s="4"/>
      <c r="J14" s="4"/>
      <c r="K14" s="6"/>
      <c r="L14" s="4"/>
      <c r="M14" s="4"/>
      <c r="N14" s="4"/>
    </row>
    <row r="15" ht="27.9" customHeight="true" spans="1:14">
      <c r="A15" s="6">
        <v>2080599</v>
      </c>
      <c r="B15" s="112" t="s">
        <v>68</v>
      </c>
      <c r="C15" s="7">
        <v>0.0336</v>
      </c>
      <c r="D15" s="7"/>
      <c r="E15" s="7">
        <v>0.0336</v>
      </c>
      <c r="F15" s="4"/>
      <c r="G15" s="4"/>
      <c r="H15" s="4"/>
      <c r="I15" s="4"/>
      <c r="J15" s="4"/>
      <c r="K15" s="6"/>
      <c r="L15" s="4"/>
      <c r="M15" s="4"/>
      <c r="N15" s="4"/>
    </row>
    <row r="16" ht="27.9" customHeight="true" spans="1:14">
      <c r="A16" s="6">
        <v>210</v>
      </c>
      <c r="B16" s="112" t="s">
        <v>69</v>
      </c>
      <c r="C16" s="7">
        <v>135.7852</v>
      </c>
      <c r="D16" s="7"/>
      <c r="E16" s="7">
        <v>135.7852</v>
      </c>
      <c r="F16" s="4"/>
      <c r="G16" s="4"/>
      <c r="H16" s="4"/>
      <c r="I16" s="4"/>
      <c r="J16" s="4"/>
      <c r="K16" s="6"/>
      <c r="L16" s="4"/>
      <c r="M16" s="4"/>
      <c r="N16" s="4"/>
    </row>
    <row r="17" ht="27.9" customHeight="true" spans="1:14">
      <c r="A17" s="6">
        <v>21011</v>
      </c>
      <c r="B17" s="112" t="s">
        <v>70</v>
      </c>
      <c r="C17" s="7">
        <v>135.7852</v>
      </c>
      <c r="D17" s="7"/>
      <c r="E17" s="7">
        <v>135.7852</v>
      </c>
      <c r="F17" s="4"/>
      <c r="G17" s="4"/>
      <c r="H17" s="4"/>
      <c r="I17" s="4"/>
      <c r="J17" s="4"/>
      <c r="K17" s="6"/>
      <c r="L17" s="4"/>
      <c r="M17" s="4"/>
      <c r="N17" s="4"/>
    </row>
    <row r="18" ht="27.9" customHeight="true" spans="1:14">
      <c r="A18" s="6">
        <v>2101102</v>
      </c>
      <c r="B18" s="112" t="s">
        <v>71</v>
      </c>
      <c r="C18" s="7">
        <v>103.9605</v>
      </c>
      <c r="D18" s="7"/>
      <c r="E18" s="7">
        <v>103.9605</v>
      </c>
      <c r="F18" s="4"/>
      <c r="G18" s="4"/>
      <c r="H18" s="4"/>
      <c r="I18" s="4"/>
      <c r="J18" s="4"/>
      <c r="K18" s="6"/>
      <c r="L18" s="4"/>
      <c r="M18" s="4"/>
      <c r="N18" s="4"/>
    </row>
    <row r="19" ht="27.9" customHeight="true" spans="1:14">
      <c r="A19" s="6">
        <v>2101103</v>
      </c>
      <c r="B19" s="112" t="s">
        <v>72</v>
      </c>
      <c r="C19" s="7">
        <v>31.8247</v>
      </c>
      <c r="D19" s="7"/>
      <c r="E19" s="7">
        <v>31.8247</v>
      </c>
      <c r="F19" s="4"/>
      <c r="G19" s="4"/>
      <c r="H19" s="4"/>
      <c r="I19" s="4"/>
      <c r="J19" s="4"/>
      <c r="K19" s="6"/>
      <c r="L19" s="4"/>
      <c r="M19" s="4"/>
      <c r="N19" s="4"/>
    </row>
    <row r="20" ht="27.9" customHeight="true" spans="1:14">
      <c r="A20" s="6"/>
      <c r="B20" s="113"/>
      <c r="C20" s="4"/>
      <c r="D20" s="4"/>
      <c r="E20" s="4"/>
      <c r="F20" s="4"/>
      <c r="G20" s="4"/>
      <c r="H20" s="4"/>
      <c r="I20" s="4"/>
      <c r="J20" s="4"/>
      <c r="K20" s="6"/>
      <c r="L20" s="4"/>
      <c r="M20" s="4"/>
      <c r="N20" s="4"/>
    </row>
    <row r="21" spans="1:14">
      <c r="A21" s="114" t="s">
        <v>73</v>
      </c>
      <c r="B21" s="114"/>
      <c r="C21" s="115">
        <f t="shared" ref="C21" si="0">C6+C10+C16</f>
        <v>2388.708404</v>
      </c>
      <c r="D21" s="115"/>
      <c r="E21" s="115">
        <f>E6+E10+E16</f>
        <v>2388.708404</v>
      </c>
      <c r="F21" s="47"/>
      <c r="G21" s="47"/>
      <c r="H21" s="47"/>
      <c r="I21" s="47"/>
      <c r="J21" s="47"/>
      <c r="K21" s="114"/>
      <c r="L21" s="47"/>
      <c r="M21" s="47"/>
      <c r="N21" s="47"/>
    </row>
  </sheetData>
  <mergeCells count="26">
    <mergeCell ref="A1:N1"/>
    <mergeCell ref="K2:N2"/>
    <mergeCell ref="K3:N3"/>
    <mergeCell ref="A4:B4"/>
    <mergeCell ref="H4:I4"/>
    <mergeCell ref="A21:B21"/>
    <mergeCell ref="A2:A3"/>
    <mergeCell ref="B2:B3"/>
    <mergeCell ref="C2:C3"/>
    <mergeCell ref="C4:C5"/>
    <mergeCell ref="D2:D3"/>
    <mergeCell ref="D4:D5"/>
    <mergeCell ref="E2:E3"/>
    <mergeCell ref="E4:E5"/>
    <mergeCell ref="F2:F3"/>
    <mergeCell ref="F4:F5"/>
    <mergeCell ref="G2:G3"/>
    <mergeCell ref="G4:G5"/>
    <mergeCell ref="H2:H3"/>
    <mergeCell ref="I2:I3"/>
    <mergeCell ref="J2:J3"/>
    <mergeCell ref="J4:J5"/>
    <mergeCell ref="K4:K5"/>
    <mergeCell ref="L4:L5"/>
    <mergeCell ref="M4:M5"/>
    <mergeCell ref="N4:N5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opLeftCell="A13" workbookViewId="0">
      <selection activeCell="G10" sqref="G7:G10"/>
    </sheetView>
  </sheetViews>
  <sheetFormatPr defaultColWidth="9" defaultRowHeight="13.5"/>
  <cols>
    <col min="2" max="2" width="13.2166666666667" customWidth="true"/>
    <col min="3" max="3" width="9" customWidth="true"/>
    <col min="10" max="14" width="9" hidden="true" customWidth="true"/>
  </cols>
  <sheetData>
    <row r="1" ht="20.25" customHeight="true" spans="1:14">
      <c r="A1" s="20" t="s">
        <v>74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94"/>
      <c r="M1" s="94"/>
      <c r="N1" s="94"/>
    </row>
    <row r="2" ht="14.25" spans="1:14">
      <c r="A2" s="40"/>
      <c r="B2" s="40"/>
      <c r="C2" s="40"/>
      <c r="D2" s="40"/>
      <c r="E2" s="40"/>
      <c r="F2" s="40"/>
      <c r="G2" s="40"/>
      <c r="H2" s="40"/>
      <c r="I2" s="95"/>
      <c r="J2" s="96"/>
      <c r="K2" s="96"/>
      <c r="L2" s="96"/>
      <c r="M2" s="96"/>
      <c r="N2" s="110"/>
    </row>
    <row r="3" ht="24.9" customHeight="true" spans="1:14">
      <c r="A3" s="88" t="s">
        <v>44</v>
      </c>
      <c r="B3" s="88"/>
      <c r="C3" s="88" t="s">
        <v>75</v>
      </c>
      <c r="D3" s="88"/>
      <c r="E3" s="88" t="s">
        <v>76</v>
      </c>
      <c r="F3" s="88"/>
      <c r="G3" s="88" t="s">
        <v>45</v>
      </c>
      <c r="H3" s="88" t="s">
        <v>77</v>
      </c>
      <c r="I3" s="88" t="s">
        <v>78</v>
      </c>
      <c r="J3" s="97" t="s">
        <v>79</v>
      </c>
      <c r="K3" s="98" t="s">
        <v>80</v>
      </c>
      <c r="L3" s="97"/>
      <c r="M3" s="98" t="s">
        <v>81</v>
      </c>
      <c r="N3" s="97"/>
    </row>
    <row r="4" ht="24.9" customHeight="true" spans="1:14">
      <c r="A4" s="88" t="s">
        <v>56</v>
      </c>
      <c r="B4" s="88" t="s">
        <v>57</v>
      </c>
      <c r="C4" s="88" t="s">
        <v>56</v>
      </c>
      <c r="D4" s="88" t="s">
        <v>57</v>
      </c>
      <c r="E4" s="88" t="s">
        <v>56</v>
      </c>
      <c r="F4" s="88" t="s">
        <v>57</v>
      </c>
      <c r="G4" s="88"/>
      <c r="H4" s="88"/>
      <c r="I4" s="88"/>
      <c r="J4" s="99"/>
      <c r="K4" s="100"/>
      <c r="L4" s="99"/>
      <c r="M4" s="100"/>
      <c r="N4" s="99"/>
    </row>
    <row r="5" ht="24.9" customHeight="true" spans="1:14">
      <c r="A5" s="71">
        <v>207</v>
      </c>
      <c r="B5" s="71" t="s">
        <v>59</v>
      </c>
      <c r="C5" s="71"/>
      <c r="D5" s="71"/>
      <c r="E5" s="71"/>
      <c r="F5" s="71"/>
      <c r="G5" s="91">
        <f t="shared" ref="G5:I5" si="0">G6</f>
        <v>2045.589</v>
      </c>
      <c r="H5" s="91">
        <f t="shared" si="0"/>
        <v>1176.85</v>
      </c>
      <c r="I5" s="91">
        <f t="shared" si="0"/>
        <v>868.739</v>
      </c>
      <c r="J5" s="101"/>
      <c r="K5" s="102"/>
      <c r="L5" s="103"/>
      <c r="M5" s="102"/>
      <c r="N5" s="103"/>
    </row>
    <row r="6" ht="24.9" customHeight="true" spans="1:14">
      <c r="A6" s="71">
        <v>20701</v>
      </c>
      <c r="B6" s="71" t="s">
        <v>60</v>
      </c>
      <c r="C6" s="71"/>
      <c r="D6" s="71"/>
      <c r="E6" s="71"/>
      <c r="F6" s="71"/>
      <c r="G6" s="91">
        <f>G7+G8+G9+G10+G11+G12</f>
        <v>2045.589</v>
      </c>
      <c r="H6" s="91">
        <f>H7+H8+H9+H10+H11+H12</f>
        <v>1176.85</v>
      </c>
      <c r="I6" s="91">
        <f t="shared" ref="I6" si="1">I7+I8+I10+I11+I12</f>
        <v>868.739</v>
      </c>
      <c r="J6" s="101"/>
      <c r="K6" s="102"/>
      <c r="L6" s="103"/>
      <c r="M6" s="102"/>
      <c r="N6" s="103"/>
    </row>
    <row r="7" ht="24.9" customHeight="true" spans="1:14">
      <c r="A7" s="71">
        <v>2070109</v>
      </c>
      <c r="B7" s="71" t="s">
        <v>61</v>
      </c>
      <c r="C7" s="71">
        <v>50501</v>
      </c>
      <c r="D7" s="71" t="s">
        <v>82</v>
      </c>
      <c r="E7" s="71">
        <v>301</v>
      </c>
      <c r="F7" s="71" t="s">
        <v>82</v>
      </c>
      <c r="G7" s="91">
        <f>H7+I7</f>
        <v>1054.6</v>
      </c>
      <c r="H7" s="91">
        <v>1054.6</v>
      </c>
      <c r="I7" s="91"/>
      <c r="J7" s="101"/>
      <c r="K7" s="102"/>
      <c r="L7" s="103"/>
      <c r="M7" s="102"/>
      <c r="N7" s="103"/>
    </row>
    <row r="8" ht="24.9" customHeight="true" spans="1:14">
      <c r="A8" s="71">
        <v>2070109</v>
      </c>
      <c r="B8" s="71" t="s">
        <v>61</v>
      </c>
      <c r="C8" s="71">
        <v>50502</v>
      </c>
      <c r="D8" s="71" t="s">
        <v>83</v>
      </c>
      <c r="E8" s="71">
        <v>302</v>
      </c>
      <c r="F8" s="71" t="s">
        <v>83</v>
      </c>
      <c r="G8" s="91">
        <f t="shared" ref="G8:G12" si="2">H8+I8</f>
        <v>174.12</v>
      </c>
      <c r="H8" s="91">
        <v>122.22</v>
      </c>
      <c r="I8" s="91">
        <f>51.9</f>
        <v>51.9</v>
      </c>
      <c r="J8" s="101"/>
      <c r="K8" s="102"/>
      <c r="L8" s="103"/>
      <c r="M8" s="102"/>
      <c r="N8" s="103"/>
    </row>
    <row r="9" ht="24.9" customHeight="true" spans="1:14">
      <c r="A9" s="71">
        <v>2070109</v>
      </c>
      <c r="B9" s="71" t="s">
        <v>61</v>
      </c>
      <c r="C9" s="71">
        <v>509019</v>
      </c>
      <c r="D9" s="58" t="s">
        <v>84</v>
      </c>
      <c r="E9" s="71">
        <v>303</v>
      </c>
      <c r="F9" s="71" t="s">
        <v>85</v>
      </c>
      <c r="G9" s="91">
        <f t="shared" si="2"/>
        <v>0.03</v>
      </c>
      <c r="H9" s="91">
        <v>0.03</v>
      </c>
      <c r="I9" s="91"/>
      <c r="J9" s="101"/>
      <c r="K9" s="102"/>
      <c r="L9" s="103"/>
      <c r="M9" s="102"/>
      <c r="N9" s="103"/>
    </row>
    <row r="10" ht="24.9" customHeight="true" spans="1:14">
      <c r="A10" s="71">
        <v>2070109</v>
      </c>
      <c r="B10" s="71" t="s">
        <v>61</v>
      </c>
      <c r="C10" s="71">
        <v>50601</v>
      </c>
      <c r="D10" s="71" t="s">
        <v>86</v>
      </c>
      <c r="E10" s="71">
        <v>310</v>
      </c>
      <c r="F10" s="71" t="s">
        <v>86</v>
      </c>
      <c r="G10" s="91">
        <f t="shared" si="2"/>
        <v>1.75</v>
      </c>
      <c r="H10" s="91"/>
      <c r="I10" s="91">
        <v>1.75</v>
      </c>
      <c r="J10" s="101"/>
      <c r="K10" s="102"/>
      <c r="L10" s="103"/>
      <c r="M10" s="102"/>
      <c r="N10" s="103"/>
    </row>
    <row r="11" ht="24.9" customHeight="true" spans="1:14">
      <c r="A11" s="71">
        <v>2070199</v>
      </c>
      <c r="B11" s="71" t="s">
        <v>62</v>
      </c>
      <c r="C11" s="71">
        <v>505</v>
      </c>
      <c r="D11" s="71" t="s">
        <v>87</v>
      </c>
      <c r="E11" s="71">
        <v>302</v>
      </c>
      <c r="F11" s="71" t="s">
        <v>83</v>
      </c>
      <c r="G11" s="91">
        <f t="shared" si="2"/>
        <v>741.59</v>
      </c>
      <c r="H11" s="91"/>
      <c r="I11" s="104">
        <f>746.77-5.18</f>
        <v>741.59</v>
      </c>
      <c r="J11" s="101"/>
      <c r="K11" s="102"/>
      <c r="L11" s="103"/>
      <c r="M11" s="102"/>
      <c r="N11" s="103"/>
    </row>
    <row r="12" ht="24.9" customHeight="true" spans="1:14">
      <c r="A12" s="71">
        <v>2070199</v>
      </c>
      <c r="B12" s="71" t="s">
        <v>62</v>
      </c>
      <c r="C12" s="71">
        <v>50601</v>
      </c>
      <c r="D12" s="71" t="s">
        <v>86</v>
      </c>
      <c r="E12" s="71">
        <v>310</v>
      </c>
      <c r="F12" s="71" t="s">
        <v>86</v>
      </c>
      <c r="G12" s="91">
        <f t="shared" si="2"/>
        <v>73.499</v>
      </c>
      <c r="H12" s="91"/>
      <c r="I12" s="104">
        <v>73.499</v>
      </c>
      <c r="J12" s="101"/>
      <c r="K12" s="102"/>
      <c r="L12" s="103"/>
      <c r="M12" s="102"/>
      <c r="N12" s="103"/>
    </row>
    <row r="13" ht="24.9" customHeight="true" spans="1:14">
      <c r="A13" s="71">
        <v>208</v>
      </c>
      <c r="B13" s="71" t="s">
        <v>63</v>
      </c>
      <c r="C13" s="71"/>
      <c r="D13" s="71"/>
      <c r="E13" s="71"/>
      <c r="F13" s="71"/>
      <c r="G13" s="92">
        <f>G14</f>
        <v>207.3302</v>
      </c>
      <c r="H13" s="92">
        <f>H14</f>
        <v>207.2966</v>
      </c>
      <c r="I13" s="105">
        <f>I14</f>
        <v>0.03</v>
      </c>
      <c r="J13" s="101"/>
      <c r="K13" s="102"/>
      <c r="L13" s="103"/>
      <c r="M13" s="102"/>
      <c r="N13" s="103"/>
    </row>
    <row r="14" ht="24.9" customHeight="true" spans="1:14">
      <c r="A14" s="71">
        <v>20805</v>
      </c>
      <c r="B14" s="71" t="s">
        <v>64</v>
      </c>
      <c r="C14" s="71"/>
      <c r="D14" s="71"/>
      <c r="E14" s="71"/>
      <c r="F14" s="71"/>
      <c r="G14" s="92">
        <f>G15+G16+G17+G18+G19</f>
        <v>207.3302</v>
      </c>
      <c r="H14" s="92">
        <f>H15+H16+H17+H18</f>
        <v>207.2966</v>
      </c>
      <c r="I14" s="105">
        <v>0.03</v>
      </c>
      <c r="J14" s="101"/>
      <c r="K14" s="102"/>
      <c r="L14" s="103"/>
      <c r="M14" s="102"/>
      <c r="N14" s="103"/>
    </row>
    <row r="15" ht="24.9" customHeight="true" spans="1:14">
      <c r="A15" s="71">
        <v>2080502</v>
      </c>
      <c r="B15" s="71" t="s">
        <v>65</v>
      </c>
      <c r="C15" s="71">
        <v>50502</v>
      </c>
      <c r="D15" s="71" t="s">
        <v>83</v>
      </c>
      <c r="E15" s="71">
        <v>302</v>
      </c>
      <c r="F15" s="71" t="s">
        <v>83</v>
      </c>
      <c r="G15" s="92">
        <v>2.217</v>
      </c>
      <c r="H15" s="92">
        <v>2.217</v>
      </c>
      <c r="I15" s="105"/>
      <c r="J15" s="101"/>
      <c r="K15" s="102"/>
      <c r="L15" s="103"/>
      <c r="M15" s="102"/>
      <c r="N15" s="103"/>
    </row>
    <row r="16" ht="24.9" customHeight="true" spans="1:14">
      <c r="A16" s="71">
        <v>2080502</v>
      </c>
      <c r="B16" s="71" t="s">
        <v>65</v>
      </c>
      <c r="C16" s="71">
        <v>50905</v>
      </c>
      <c r="D16" s="71" t="s">
        <v>85</v>
      </c>
      <c r="E16" s="71">
        <v>303</v>
      </c>
      <c r="F16" s="71" t="s">
        <v>85</v>
      </c>
      <c r="G16" s="92">
        <v>25.82</v>
      </c>
      <c r="H16" s="92">
        <v>25.82</v>
      </c>
      <c r="I16" s="105"/>
      <c r="J16" s="101"/>
      <c r="K16" s="102"/>
      <c r="L16" s="103"/>
      <c r="M16" s="102"/>
      <c r="N16" s="103"/>
    </row>
    <row r="17" ht="24.9" customHeight="true" spans="1:14">
      <c r="A17" s="71">
        <v>2080505</v>
      </c>
      <c r="B17" s="71" t="s">
        <v>66</v>
      </c>
      <c r="C17" s="71">
        <v>50501</v>
      </c>
      <c r="D17" s="71" t="s">
        <v>82</v>
      </c>
      <c r="E17" s="71">
        <v>301</v>
      </c>
      <c r="F17" s="71" t="s">
        <v>82</v>
      </c>
      <c r="G17" s="92">
        <v>119.5064</v>
      </c>
      <c r="H17" s="92">
        <v>119.5064</v>
      </c>
      <c r="I17" s="105"/>
      <c r="J17" s="101"/>
      <c r="K17" s="102"/>
      <c r="L17" s="103"/>
      <c r="M17" s="102"/>
      <c r="N17" s="103"/>
    </row>
    <row r="18" ht="24.9" customHeight="true" spans="1:14">
      <c r="A18" s="71">
        <v>2080506</v>
      </c>
      <c r="B18" s="71" t="s">
        <v>67</v>
      </c>
      <c r="C18" s="71">
        <v>50501</v>
      </c>
      <c r="D18" s="71" t="s">
        <v>82</v>
      </c>
      <c r="E18" s="71">
        <v>301</v>
      </c>
      <c r="F18" s="71" t="s">
        <v>82</v>
      </c>
      <c r="G18" s="92">
        <v>59.7532</v>
      </c>
      <c r="H18" s="92">
        <v>59.7532</v>
      </c>
      <c r="I18" s="105"/>
      <c r="J18" s="101"/>
      <c r="K18" s="102"/>
      <c r="L18" s="103"/>
      <c r="M18" s="102"/>
      <c r="N18" s="103"/>
    </row>
    <row r="19" ht="24.9" customHeight="true" spans="1:14">
      <c r="A19" s="71">
        <v>2080599</v>
      </c>
      <c r="B19" s="71" t="s">
        <v>68</v>
      </c>
      <c r="C19" s="71">
        <v>50905</v>
      </c>
      <c r="D19" s="71" t="s">
        <v>85</v>
      </c>
      <c r="E19" s="71">
        <v>303</v>
      </c>
      <c r="F19" s="71" t="s">
        <v>85</v>
      </c>
      <c r="G19" s="92">
        <f t="shared" ref="G19" si="3">H19+I19</f>
        <v>0.0336</v>
      </c>
      <c r="H19" s="93"/>
      <c r="I19" s="77">
        <v>0.0336</v>
      </c>
      <c r="J19" s="101"/>
      <c r="K19" s="102"/>
      <c r="L19" s="103"/>
      <c r="M19" s="102"/>
      <c r="N19" s="103"/>
    </row>
    <row r="20" ht="24.9" customHeight="true" spans="1:14">
      <c r="A20" s="71">
        <v>210</v>
      </c>
      <c r="B20" s="71" t="s">
        <v>69</v>
      </c>
      <c r="C20" s="71">
        <v>50501</v>
      </c>
      <c r="D20" s="71" t="s">
        <v>82</v>
      </c>
      <c r="E20" s="71">
        <v>301</v>
      </c>
      <c r="F20" s="71" t="s">
        <v>82</v>
      </c>
      <c r="G20" s="92">
        <v>135.7852</v>
      </c>
      <c r="H20" s="92">
        <v>135.7852</v>
      </c>
      <c r="I20" s="105"/>
      <c r="J20" s="101"/>
      <c r="K20" s="102"/>
      <c r="L20" s="103"/>
      <c r="M20" s="102"/>
      <c r="N20" s="103"/>
    </row>
    <row r="21" ht="24.9" customHeight="true" spans="1:14">
      <c r="A21" s="71">
        <v>21011</v>
      </c>
      <c r="B21" s="71" t="s">
        <v>70</v>
      </c>
      <c r="C21" s="71">
        <v>50501</v>
      </c>
      <c r="D21" s="71" t="s">
        <v>82</v>
      </c>
      <c r="E21" s="71">
        <v>301</v>
      </c>
      <c r="F21" s="71" t="s">
        <v>82</v>
      </c>
      <c r="G21" s="92">
        <v>135.7852</v>
      </c>
      <c r="H21" s="92">
        <v>135.7852</v>
      </c>
      <c r="I21" s="105"/>
      <c r="J21" s="101"/>
      <c r="K21" s="102"/>
      <c r="L21" s="103"/>
      <c r="M21" s="102"/>
      <c r="N21" s="103"/>
    </row>
    <row r="22" ht="24.9" customHeight="true" spans="1:14">
      <c r="A22" s="71">
        <v>2101102</v>
      </c>
      <c r="B22" s="71" t="s">
        <v>71</v>
      </c>
      <c r="C22" s="71">
        <v>50501</v>
      </c>
      <c r="D22" s="71" t="s">
        <v>82</v>
      </c>
      <c r="E22" s="71">
        <v>301</v>
      </c>
      <c r="F22" s="71" t="s">
        <v>82</v>
      </c>
      <c r="G22" s="92">
        <v>103.9605</v>
      </c>
      <c r="H22" s="92">
        <v>103.9605</v>
      </c>
      <c r="I22" s="105"/>
      <c r="J22" s="101"/>
      <c r="K22" s="102"/>
      <c r="L22" s="103"/>
      <c r="M22" s="102"/>
      <c r="N22" s="103"/>
    </row>
    <row r="23" ht="24.9" customHeight="true" spans="1:14">
      <c r="A23" s="71">
        <v>2101103</v>
      </c>
      <c r="B23" s="71" t="s">
        <v>72</v>
      </c>
      <c r="C23" s="71">
        <v>50501</v>
      </c>
      <c r="D23" s="71" t="s">
        <v>82</v>
      </c>
      <c r="E23" s="71">
        <v>301</v>
      </c>
      <c r="F23" s="71" t="s">
        <v>82</v>
      </c>
      <c r="G23" s="92">
        <v>31.8247</v>
      </c>
      <c r="H23" s="92">
        <v>31.8247</v>
      </c>
      <c r="I23" s="105"/>
      <c r="J23" s="101"/>
      <c r="K23" s="102"/>
      <c r="L23" s="103"/>
      <c r="M23" s="102"/>
      <c r="N23" s="103"/>
    </row>
    <row r="24" ht="24.9" customHeight="true" spans="1:14">
      <c r="A24" s="71" t="s">
        <v>73</v>
      </c>
      <c r="B24" s="71"/>
      <c r="C24" s="71"/>
      <c r="D24" s="71"/>
      <c r="E24" s="71"/>
      <c r="F24" s="71"/>
      <c r="G24" s="72">
        <v>2388.71</v>
      </c>
      <c r="H24" s="72">
        <v>1519.94</v>
      </c>
      <c r="I24" s="72">
        <f>I5+I13+I20</f>
        <v>868.769</v>
      </c>
      <c r="J24" s="106"/>
      <c r="K24" s="102"/>
      <c r="L24" s="103"/>
      <c r="M24" s="102"/>
      <c r="N24" s="103"/>
    </row>
    <row r="25" ht="14.25" spans="1:14">
      <c r="A25" s="89"/>
      <c r="B25" s="89"/>
      <c r="C25" s="89"/>
      <c r="D25" s="89"/>
      <c r="E25" s="89"/>
      <c r="F25" s="89"/>
      <c r="G25" s="89"/>
      <c r="H25" s="89"/>
      <c r="I25" s="89"/>
      <c r="J25" s="107"/>
      <c r="K25" s="108"/>
      <c r="L25" s="109"/>
      <c r="M25" s="108"/>
      <c r="N25" s="109"/>
    </row>
    <row r="26" ht="20.25" spans="1:14">
      <c r="A26" s="90"/>
      <c r="J26" s="89"/>
      <c r="K26" s="89"/>
      <c r="L26" s="89"/>
      <c r="M26" s="89"/>
      <c r="N26" s="89"/>
    </row>
  </sheetData>
  <mergeCells count="48">
    <mergeCell ref="A1:K1"/>
    <mergeCell ref="L1:N1"/>
    <mergeCell ref="D2:E2"/>
    <mergeCell ref="I2:M2"/>
    <mergeCell ref="A3:B3"/>
    <mergeCell ref="C3:D3"/>
    <mergeCell ref="E3:F3"/>
    <mergeCell ref="K5:L5"/>
    <mergeCell ref="M5:N5"/>
    <mergeCell ref="K6:L6"/>
    <mergeCell ref="M6:N6"/>
    <mergeCell ref="K7:L7"/>
    <mergeCell ref="M7:N7"/>
    <mergeCell ref="K8:L8"/>
    <mergeCell ref="M8:N8"/>
    <mergeCell ref="K11:L11"/>
    <mergeCell ref="M11:N11"/>
    <mergeCell ref="K13:L13"/>
    <mergeCell ref="M13:N13"/>
    <mergeCell ref="K14:L14"/>
    <mergeCell ref="M14:N14"/>
    <mergeCell ref="K15:L15"/>
    <mergeCell ref="M15:N15"/>
    <mergeCell ref="K16:L16"/>
    <mergeCell ref="M16:N16"/>
    <mergeCell ref="K17:L17"/>
    <mergeCell ref="M17:N17"/>
    <mergeCell ref="K18:L18"/>
    <mergeCell ref="M18:N18"/>
    <mergeCell ref="K19:L19"/>
    <mergeCell ref="M19:N19"/>
    <mergeCell ref="K21:L21"/>
    <mergeCell ref="M21:N21"/>
    <mergeCell ref="K22:L22"/>
    <mergeCell ref="M22:N22"/>
    <mergeCell ref="K23:L23"/>
    <mergeCell ref="M23:N23"/>
    <mergeCell ref="A24:F24"/>
    <mergeCell ref="K24:L24"/>
    <mergeCell ref="M24:N24"/>
    <mergeCell ref="K25:L25"/>
    <mergeCell ref="M25:N25"/>
    <mergeCell ref="G3:G4"/>
    <mergeCell ref="H3:H4"/>
    <mergeCell ref="I3:I4"/>
    <mergeCell ref="J3:J4"/>
    <mergeCell ref="K3:L4"/>
    <mergeCell ref="M3:N4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J11" sqref="J11"/>
    </sheetView>
  </sheetViews>
  <sheetFormatPr defaultColWidth="9" defaultRowHeight="13.5" outlineLevelCol="6"/>
  <cols>
    <col min="1" max="1" width="18.3333333333333" customWidth="true"/>
    <col min="2" max="2" width="10.8833333333333" customWidth="true"/>
    <col min="3" max="3" width="15.4416666666667" customWidth="true"/>
  </cols>
  <sheetData>
    <row r="1" ht="20.25" spans="1:7">
      <c r="A1" s="69" t="s">
        <v>88</v>
      </c>
      <c r="B1" s="69"/>
      <c r="C1" s="69"/>
      <c r="D1" s="69"/>
      <c r="E1" s="69"/>
      <c r="F1" s="69"/>
      <c r="G1" s="69"/>
    </row>
    <row r="2" ht="20.25" spans="1:1">
      <c r="A2" s="69"/>
    </row>
    <row r="3" spans="1:7">
      <c r="A3" s="82"/>
      <c r="B3" s="82"/>
      <c r="C3" s="82"/>
      <c r="D3" s="83" t="s">
        <v>89</v>
      </c>
      <c r="E3" s="83"/>
      <c r="F3" s="83"/>
      <c r="G3" s="83"/>
    </row>
    <row r="4" ht="24" customHeight="true" spans="1:7">
      <c r="A4" s="84" t="s">
        <v>90</v>
      </c>
      <c r="B4" s="84"/>
      <c r="C4" s="84" t="s">
        <v>91</v>
      </c>
      <c r="D4" s="84"/>
      <c r="E4" s="84"/>
      <c r="F4" s="84"/>
      <c r="G4" s="84"/>
    </row>
    <row r="5" ht="31.5" spans="1:7">
      <c r="A5" s="84" t="s">
        <v>19</v>
      </c>
      <c r="B5" s="84" t="s">
        <v>20</v>
      </c>
      <c r="C5" s="84" t="s">
        <v>21</v>
      </c>
      <c r="D5" s="84" t="s">
        <v>45</v>
      </c>
      <c r="E5" s="84" t="s">
        <v>92</v>
      </c>
      <c r="F5" s="84" t="s">
        <v>93</v>
      </c>
      <c r="G5" s="87" t="s">
        <v>94</v>
      </c>
    </row>
    <row r="6" ht="30" customHeight="true" spans="1:7">
      <c r="A6" s="57" t="s">
        <v>95</v>
      </c>
      <c r="B6" s="85">
        <v>2388.71</v>
      </c>
      <c r="C6" s="57" t="s">
        <v>96</v>
      </c>
      <c r="D6" s="85">
        <v>2388.71</v>
      </c>
      <c r="E6" s="85">
        <v>2388.71</v>
      </c>
      <c r="F6" s="65"/>
      <c r="G6" s="65"/>
    </row>
    <row r="7" ht="30" customHeight="true" spans="1:7">
      <c r="A7" s="57" t="s">
        <v>97</v>
      </c>
      <c r="B7" s="85">
        <v>2388.71</v>
      </c>
      <c r="C7" s="57" t="s">
        <v>98</v>
      </c>
      <c r="D7" s="6"/>
      <c r="E7" s="6"/>
      <c r="F7" s="57"/>
      <c r="G7" s="57"/>
    </row>
    <row r="8" ht="30" customHeight="true" spans="1:7">
      <c r="A8" s="57" t="s">
        <v>99</v>
      </c>
      <c r="B8" s="4"/>
      <c r="C8" s="57" t="s">
        <v>100</v>
      </c>
      <c r="D8" s="85">
        <v>207.333204</v>
      </c>
      <c r="E8" s="85">
        <v>207.333204</v>
      </c>
      <c r="F8" s="57"/>
      <c r="G8" s="57"/>
    </row>
    <row r="9" ht="30" customHeight="true" spans="1:7">
      <c r="A9" s="86" t="s">
        <v>101</v>
      </c>
      <c r="B9" s="4"/>
      <c r="C9" s="57" t="s">
        <v>102</v>
      </c>
      <c r="D9" s="85">
        <v>135.7852</v>
      </c>
      <c r="E9" s="85">
        <v>135.7852</v>
      </c>
      <c r="F9" s="57"/>
      <c r="G9" s="57"/>
    </row>
    <row r="10" ht="30" customHeight="true" spans="1:7">
      <c r="A10" s="57"/>
      <c r="B10" s="4"/>
      <c r="C10" s="57" t="s">
        <v>103</v>
      </c>
      <c r="D10" s="25">
        <v>2045.59</v>
      </c>
      <c r="E10" s="25">
        <v>2045.59</v>
      </c>
      <c r="F10" s="57"/>
      <c r="G10" s="57"/>
    </row>
    <row r="11" ht="30" customHeight="true" spans="1:7">
      <c r="A11" s="57" t="s">
        <v>104</v>
      </c>
      <c r="B11" s="4"/>
      <c r="C11" s="57" t="s">
        <v>105</v>
      </c>
      <c r="D11" s="6"/>
      <c r="E11" s="6"/>
      <c r="F11" s="57"/>
      <c r="G11" s="57"/>
    </row>
    <row r="12" ht="30" customHeight="true" spans="1:7">
      <c r="A12" s="57" t="s">
        <v>97</v>
      </c>
      <c r="B12" s="4"/>
      <c r="C12" s="57"/>
      <c r="D12" s="6"/>
      <c r="E12" s="6"/>
      <c r="F12" s="57"/>
      <c r="G12" s="57"/>
    </row>
    <row r="13" ht="30" customHeight="true" spans="1:7">
      <c r="A13" s="57" t="s">
        <v>99</v>
      </c>
      <c r="B13" s="4"/>
      <c r="C13" s="57"/>
      <c r="D13" s="6"/>
      <c r="E13" s="6"/>
      <c r="F13" s="57"/>
      <c r="G13" s="57"/>
    </row>
    <row r="14" ht="30" customHeight="true" spans="1:7">
      <c r="A14" s="57"/>
      <c r="B14" s="4"/>
      <c r="C14" s="57"/>
      <c r="D14" s="6"/>
      <c r="E14" s="6"/>
      <c r="F14" s="57"/>
      <c r="G14" s="57"/>
    </row>
    <row r="15" ht="30" customHeight="true" spans="1:7">
      <c r="A15" s="57"/>
      <c r="B15" s="4"/>
      <c r="C15" s="57"/>
      <c r="D15" s="6"/>
      <c r="E15" s="6"/>
      <c r="F15" s="57"/>
      <c r="G15" s="57"/>
    </row>
    <row r="16" ht="27.75" customHeight="true" spans="1:7">
      <c r="A16" s="54" t="s">
        <v>106</v>
      </c>
      <c r="B16" s="85">
        <v>2388.71</v>
      </c>
      <c r="C16" s="56" t="s">
        <v>107</v>
      </c>
      <c r="D16" s="85">
        <v>2388.71</v>
      </c>
      <c r="E16" s="85">
        <v>2388.71</v>
      </c>
      <c r="F16" s="57"/>
      <c r="G16" s="57"/>
    </row>
  </sheetData>
  <mergeCells count="4">
    <mergeCell ref="A1:G1"/>
    <mergeCell ref="D3:F3"/>
    <mergeCell ref="A4:B4"/>
    <mergeCell ref="C4:G4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zoomScale="110" zoomScaleNormal="110" topLeftCell="A9" workbookViewId="0">
      <selection activeCell="M15" sqref="M15"/>
    </sheetView>
  </sheetViews>
  <sheetFormatPr defaultColWidth="9" defaultRowHeight="13.5"/>
  <cols>
    <col min="2" max="2" width="12.775" customWidth="true"/>
    <col min="3" max="3" width="9.88333333333333" customWidth="true"/>
    <col min="4" max="4" width="11.5583333333333" customWidth="true"/>
    <col min="5" max="5" width="10" customWidth="true"/>
  </cols>
  <sheetData>
    <row r="1" ht="20.25" spans="1:8">
      <c r="A1" s="69" t="s">
        <v>108</v>
      </c>
      <c r="B1" s="69"/>
      <c r="C1" s="69"/>
      <c r="D1" s="69"/>
      <c r="E1" s="69"/>
      <c r="F1" s="69"/>
      <c r="G1" s="69"/>
      <c r="H1" s="69"/>
    </row>
    <row r="2" ht="20.25" spans="1:1">
      <c r="A2" s="69"/>
    </row>
    <row r="3" spans="1:8">
      <c r="A3" s="70"/>
      <c r="B3" s="70"/>
      <c r="C3" s="70"/>
      <c r="D3" s="70"/>
      <c r="E3" s="70"/>
      <c r="F3" s="70"/>
      <c r="G3" s="75" t="s">
        <v>43</v>
      </c>
      <c r="H3" s="76"/>
    </row>
    <row r="4" ht="25.5" customHeight="true" spans="1:8">
      <c r="A4" s="41" t="s">
        <v>44</v>
      </c>
      <c r="B4" s="41"/>
      <c r="C4" s="41" t="s">
        <v>109</v>
      </c>
      <c r="D4" s="41" t="s">
        <v>110</v>
      </c>
      <c r="E4" s="41"/>
      <c r="F4" s="41"/>
      <c r="G4" s="41" t="s">
        <v>111</v>
      </c>
      <c r="H4" s="41"/>
    </row>
    <row r="5" spans="1:8">
      <c r="A5" s="41" t="s">
        <v>56</v>
      </c>
      <c r="B5" s="41" t="s">
        <v>57</v>
      </c>
      <c r="C5" s="41"/>
      <c r="D5" s="41" t="s">
        <v>112</v>
      </c>
      <c r="E5" s="41" t="s">
        <v>77</v>
      </c>
      <c r="F5" s="41" t="s">
        <v>78</v>
      </c>
      <c r="G5" s="41" t="s">
        <v>113</v>
      </c>
      <c r="H5" s="41" t="s">
        <v>114</v>
      </c>
    </row>
    <row r="6" ht="30" customHeight="true" spans="1:8">
      <c r="A6" s="71">
        <v>207</v>
      </c>
      <c r="B6" s="71" t="s">
        <v>59</v>
      </c>
      <c r="C6" s="72">
        <f>C7</f>
        <v>2001.414184</v>
      </c>
      <c r="D6" s="73">
        <f t="shared" ref="D6:D8" si="0">E6+F6</f>
        <v>2045.589032</v>
      </c>
      <c r="E6" s="77">
        <f>E7</f>
        <v>1176.85</v>
      </c>
      <c r="F6" s="77">
        <f>F7</f>
        <v>868.739032</v>
      </c>
      <c r="G6" s="78">
        <f>D6-C6</f>
        <v>44.1748479999997</v>
      </c>
      <c r="H6" s="79">
        <f>G6/C6</f>
        <v>0.022071817194636</v>
      </c>
    </row>
    <row r="7" ht="30" customHeight="true" spans="1:8">
      <c r="A7" s="71">
        <v>20701</v>
      </c>
      <c r="B7" s="71" t="s">
        <v>60</v>
      </c>
      <c r="C7" s="72">
        <f>C8+C9+C10</f>
        <v>2001.414184</v>
      </c>
      <c r="D7" s="73">
        <f t="shared" si="0"/>
        <v>2045.589032</v>
      </c>
      <c r="E7" s="77">
        <f>E8+E9+E10</f>
        <v>1176.85</v>
      </c>
      <c r="F7" s="77">
        <f>F8+F9+F10</f>
        <v>868.739032</v>
      </c>
      <c r="G7" s="78">
        <f t="shared" ref="G7:G21" si="1">D7-C7</f>
        <v>44.1748479999997</v>
      </c>
      <c r="H7" s="79">
        <f t="shared" ref="H7:H21" si="2">G7/C7</f>
        <v>0.022071817194636</v>
      </c>
    </row>
    <row r="8" ht="30" customHeight="true" spans="1:10">
      <c r="A8" s="71">
        <v>2070109</v>
      </c>
      <c r="B8" s="71" t="s">
        <v>61</v>
      </c>
      <c r="C8" s="72">
        <v>1319.857214</v>
      </c>
      <c r="D8" s="73">
        <f t="shared" si="0"/>
        <v>1230.503232</v>
      </c>
      <c r="E8" s="77">
        <v>1176.85</v>
      </c>
      <c r="F8" s="77">
        <f>53.653232</f>
        <v>53.653232</v>
      </c>
      <c r="G8" s="78">
        <f t="shared" si="1"/>
        <v>-89.3539820000001</v>
      </c>
      <c r="H8" s="79">
        <f t="shared" si="2"/>
        <v>-0.0676997337683227</v>
      </c>
      <c r="J8" s="81"/>
    </row>
    <row r="9" ht="30" customHeight="true" spans="1:8">
      <c r="A9" s="71">
        <v>2070111</v>
      </c>
      <c r="B9" s="71" t="s">
        <v>115</v>
      </c>
      <c r="C9" s="72">
        <v>10</v>
      </c>
      <c r="D9" s="73">
        <f t="shared" ref="D9:D20" si="3">E9+F9</f>
        <v>0</v>
      </c>
      <c r="E9" s="77"/>
      <c r="F9" s="77"/>
      <c r="G9" s="78">
        <f t="shared" si="1"/>
        <v>-10</v>
      </c>
      <c r="H9" s="79">
        <f t="shared" si="2"/>
        <v>-1</v>
      </c>
    </row>
    <row r="10" ht="30" customHeight="true" spans="1:8">
      <c r="A10" s="71">
        <v>2070199</v>
      </c>
      <c r="B10" s="71" t="s">
        <v>62</v>
      </c>
      <c r="C10" s="72">
        <v>671.55697</v>
      </c>
      <c r="D10" s="73">
        <f t="shared" si="3"/>
        <v>815.0858</v>
      </c>
      <c r="E10" s="77"/>
      <c r="F10" s="77">
        <f>674.913+140.1728</f>
        <v>815.0858</v>
      </c>
      <c r="G10" s="78">
        <f t="shared" si="1"/>
        <v>143.52883</v>
      </c>
      <c r="H10" s="79">
        <f t="shared" si="2"/>
        <v>0.21372547142203</v>
      </c>
    </row>
    <row r="11" ht="30" customHeight="true" spans="1:8">
      <c r="A11" s="71">
        <v>208</v>
      </c>
      <c r="B11" s="71" t="s">
        <v>63</v>
      </c>
      <c r="C11" s="72">
        <f>C12</f>
        <v>188.22892</v>
      </c>
      <c r="D11" s="73">
        <f t="shared" si="3"/>
        <v>207.333204</v>
      </c>
      <c r="E11" s="77">
        <f>E12</f>
        <v>207.299604</v>
      </c>
      <c r="F11" s="77">
        <f>F12</f>
        <v>0.0336</v>
      </c>
      <c r="G11" s="78">
        <f t="shared" si="1"/>
        <v>19.104284</v>
      </c>
      <c r="H11" s="79">
        <f t="shared" si="2"/>
        <v>0.101494945622596</v>
      </c>
    </row>
    <row r="12" ht="30" customHeight="true" spans="1:8">
      <c r="A12" s="71">
        <v>20805</v>
      </c>
      <c r="B12" s="71" t="s">
        <v>64</v>
      </c>
      <c r="C12" s="72">
        <f>C13+C14+C15+C16</f>
        <v>188.22892</v>
      </c>
      <c r="D12" s="73">
        <f t="shared" si="3"/>
        <v>207.333204</v>
      </c>
      <c r="E12" s="77">
        <f>E13+E14+E15+E16</f>
        <v>207.299604</v>
      </c>
      <c r="F12" s="77">
        <f>F13+F14+F15+F16</f>
        <v>0.0336</v>
      </c>
      <c r="G12" s="78">
        <f t="shared" si="1"/>
        <v>19.104284</v>
      </c>
      <c r="H12" s="79">
        <f t="shared" si="2"/>
        <v>0.101494945622596</v>
      </c>
    </row>
    <row r="13" ht="30" customHeight="true" spans="1:8">
      <c r="A13" s="71">
        <v>2080502</v>
      </c>
      <c r="B13" s="71" t="s">
        <v>65</v>
      </c>
      <c r="C13" s="72">
        <v>26.869</v>
      </c>
      <c r="D13" s="73">
        <f t="shared" si="3"/>
        <v>28.040004</v>
      </c>
      <c r="E13" s="80">
        <v>28.040004</v>
      </c>
      <c r="F13" s="77"/>
      <c r="G13" s="78">
        <f t="shared" si="1"/>
        <v>1.171004</v>
      </c>
      <c r="H13" s="79">
        <f t="shared" si="2"/>
        <v>0.0435819717890506</v>
      </c>
    </row>
    <row r="14" ht="30" customHeight="true" spans="1:8">
      <c r="A14" s="71">
        <v>2080505</v>
      </c>
      <c r="B14" s="71" t="s">
        <v>66</v>
      </c>
      <c r="C14" s="72">
        <v>107.55088</v>
      </c>
      <c r="D14" s="73">
        <f t="shared" si="3"/>
        <v>119.5064</v>
      </c>
      <c r="E14" s="80">
        <v>119.5064</v>
      </c>
      <c r="F14" s="77"/>
      <c r="G14" s="78">
        <f t="shared" si="1"/>
        <v>11.95552</v>
      </c>
      <c r="H14" s="79">
        <f t="shared" si="2"/>
        <v>0.111161526525864</v>
      </c>
    </row>
    <row r="15" ht="30" customHeight="true" spans="1:8">
      <c r="A15" s="71">
        <v>2080506</v>
      </c>
      <c r="B15" s="71" t="s">
        <v>67</v>
      </c>
      <c r="C15" s="72">
        <v>53.77544</v>
      </c>
      <c r="D15" s="73">
        <f t="shared" si="3"/>
        <v>59.7532</v>
      </c>
      <c r="E15" s="80">
        <v>59.7532</v>
      </c>
      <c r="F15" s="77"/>
      <c r="G15" s="78">
        <f t="shared" si="1"/>
        <v>5.97776</v>
      </c>
      <c r="H15" s="79">
        <f t="shared" si="2"/>
        <v>0.111161526525864</v>
      </c>
    </row>
    <row r="16" ht="30" customHeight="true" spans="1:8">
      <c r="A16" s="71">
        <v>2080599</v>
      </c>
      <c r="B16" s="71" t="s">
        <v>68</v>
      </c>
      <c r="C16" s="72">
        <v>0.0336</v>
      </c>
      <c r="D16" s="73">
        <f t="shared" si="3"/>
        <v>0.0336</v>
      </c>
      <c r="E16" s="80"/>
      <c r="F16" s="77">
        <v>0.0336</v>
      </c>
      <c r="G16" s="78">
        <f t="shared" si="1"/>
        <v>0</v>
      </c>
      <c r="H16" s="79">
        <f t="shared" si="2"/>
        <v>0</v>
      </c>
    </row>
    <row r="17" ht="30" customHeight="true" spans="1:8">
      <c r="A17" s="71">
        <v>210</v>
      </c>
      <c r="B17" s="71" t="s">
        <v>69</v>
      </c>
      <c r="C17" s="72">
        <f>C18</f>
        <v>122.339363</v>
      </c>
      <c r="D17" s="73">
        <f t="shared" si="3"/>
        <v>135.7852</v>
      </c>
      <c r="E17" s="80">
        <f>E18</f>
        <v>135.7852</v>
      </c>
      <c r="F17" s="80">
        <f>F18</f>
        <v>0</v>
      </c>
      <c r="G17" s="78">
        <f t="shared" si="1"/>
        <v>13.445837</v>
      </c>
      <c r="H17" s="79">
        <f t="shared" si="2"/>
        <v>0.109906056973666</v>
      </c>
    </row>
    <row r="18" ht="30" customHeight="true" spans="1:8">
      <c r="A18" s="71">
        <v>21011</v>
      </c>
      <c r="B18" s="71" t="s">
        <v>70</v>
      </c>
      <c r="C18" s="72">
        <f>C19+C20</f>
        <v>122.339363</v>
      </c>
      <c r="D18" s="73">
        <f t="shared" si="3"/>
        <v>135.7852</v>
      </c>
      <c r="E18" s="80">
        <f>E19+E20</f>
        <v>135.7852</v>
      </c>
      <c r="F18" s="80">
        <f>F19+F20</f>
        <v>0</v>
      </c>
      <c r="G18" s="78">
        <f t="shared" si="1"/>
        <v>13.445837</v>
      </c>
      <c r="H18" s="79">
        <f t="shared" si="2"/>
        <v>0.109906056973666</v>
      </c>
    </row>
    <row r="19" ht="30" customHeight="true" spans="1:8">
      <c r="A19" s="71">
        <v>2101102</v>
      </c>
      <c r="B19" s="71" t="s">
        <v>71</v>
      </c>
      <c r="C19" s="72">
        <v>93.666071</v>
      </c>
      <c r="D19" s="73">
        <f t="shared" si="3"/>
        <v>103.9605</v>
      </c>
      <c r="E19" s="80">
        <v>103.9605</v>
      </c>
      <c r="F19" s="77"/>
      <c r="G19" s="78">
        <f t="shared" si="1"/>
        <v>10.294429</v>
      </c>
      <c r="H19" s="79">
        <f t="shared" si="2"/>
        <v>0.109905634880319</v>
      </c>
    </row>
    <row r="20" ht="30" customHeight="true" spans="1:8">
      <c r="A20" s="71">
        <v>2101103</v>
      </c>
      <c r="B20" s="71" t="s">
        <v>72</v>
      </c>
      <c r="C20" s="72">
        <v>28.673292</v>
      </c>
      <c r="D20" s="73">
        <f t="shared" si="3"/>
        <v>31.8247</v>
      </c>
      <c r="E20" s="80">
        <v>31.8247</v>
      </c>
      <c r="F20" s="77"/>
      <c r="G20" s="78">
        <f t="shared" si="1"/>
        <v>3.151408</v>
      </c>
      <c r="H20" s="79">
        <f t="shared" si="2"/>
        <v>0.109907435811695</v>
      </c>
    </row>
    <row r="21" ht="30" customHeight="true" spans="1:8">
      <c r="A21" s="74" t="s">
        <v>73</v>
      </c>
      <c r="B21" s="71"/>
      <c r="C21" s="72">
        <f>C6+C11+C17</f>
        <v>2311.982467</v>
      </c>
      <c r="D21" s="73">
        <v>2388.71</v>
      </c>
      <c r="E21" s="73">
        <v>1519.94</v>
      </c>
      <c r="F21" s="73">
        <f t="shared" ref="F21" si="4">F6+F11+F17</f>
        <v>868.772632</v>
      </c>
      <c r="G21" s="78">
        <f t="shared" si="1"/>
        <v>76.7275329999998</v>
      </c>
      <c r="H21" s="79">
        <f t="shared" si="2"/>
        <v>0.0331869008935697</v>
      </c>
    </row>
  </sheetData>
  <mergeCells count="6">
    <mergeCell ref="A1:H1"/>
    <mergeCell ref="G3:H3"/>
    <mergeCell ref="A4:B4"/>
    <mergeCell ref="D4:F4"/>
    <mergeCell ref="G4:H4"/>
    <mergeCell ref="C4:C5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opLeftCell="A22" workbookViewId="0">
      <selection activeCell="K30" sqref="K30"/>
    </sheetView>
  </sheetViews>
  <sheetFormatPr defaultColWidth="9" defaultRowHeight="13.5" outlineLevelCol="6"/>
  <cols>
    <col min="2" max="2" width="11.3333333333333" customWidth="true"/>
    <col min="4" max="4" width="15.8833333333333" customWidth="true"/>
    <col min="5" max="5" width="13.5583333333333" customWidth="true"/>
    <col min="6" max="6" width="14.1083333333333" customWidth="true"/>
    <col min="7" max="7" width="12.6666666666667" customWidth="true"/>
  </cols>
  <sheetData>
    <row r="1" ht="27" customHeight="true" spans="1:7">
      <c r="A1" s="49" t="s">
        <v>116</v>
      </c>
      <c r="B1" s="49"/>
      <c r="C1" s="49"/>
      <c r="D1" s="49"/>
      <c r="E1" s="49"/>
      <c r="F1" s="49"/>
      <c r="G1" s="49"/>
    </row>
    <row r="2" ht="24.75" customHeight="true" spans="1:7">
      <c r="A2" s="50"/>
      <c r="B2" s="51"/>
      <c r="C2" s="40"/>
      <c r="D2" s="40"/>
      <c r="E2" s="40"/>
      <c r="F2" s="40"/>
      <c r="G2" s="62"/>
    </row>
    <row r="3" ht="25.5" customHeight="true" spans="1:7">
      <c r="A3" s="52" t="s">
        <v>75</v>
      </c>
      <c r="B3" s="52"/>
      <c r="C3" s="41" t="s">
        <v>76</v>
      </c>
      <c r="D3" s="41"/>
      <c r="E3" s="41" t="s">
        <v>117</v>
      </c>
      <c r="F3" s="41"/>
      <c r="G3" s="41"/>
    </row>
    <row r="4" spans="1:7">
      <c r="A4" s="52" t="s">
        <v>56</v>
      </c>
      <c r="B4" s="41" t="s">
        <v>57</v>
      </c>
      <c r="C4" s="41" t="s">
        <v>56</v>
      </c>
      <c r="D4" s="41" t="s">
        <v>57</v>
      </c>
      <c r="E4" s="41" t="s">
        <v>45</v>
      </c>
      <c r="F4" s="41" t="s">
        <v>118</v>
      </c>
      <c r="G4" s="41" t="s">
        <v>119</v>
      </c>
    </row>
    <row r="5" ht="24.9" customHeight="true" spans="1:7">
      <c r="A5" s="53">
        <v>50501</v>
      </c>
      <c r="B5" s="54" t="s">
        <v>82</v>
      </c>
      <c r="C5" s="55">
        <v>301</v>
      </c>
      <c r="D5" s="56" t="s">
        <v>82</v>
      </c>
      <c r="E5" s="56">
        <v>1369.65</v>
      </c>
      <c r="F5" s="56">
        <v>1369.65</v>
      </c>
      <c r="G5" s="56"/>
    </row>
    <row r="6" ht="24.9" customHeight="true" spans="1:7">
      <c r="A6" s="53">
        <v>50501</v>
      </c>
      <c r="B6" s="57" t="s">
        <v>82</v>
      </c>
      <c r="C6" s="58">
        <v>30101</v>
      </c>
      <c r="D6" s="58" t="s">
        <v>120</v>
      </c>
      <c r="E6" s="63">
        <v>184.76724</v>
      </c>
      <c r="F6" s="63">
        <v>184.76724</v>
      </c>
      <c r="G6" s="59"/>
    </row>
    <row r="7" ht="24.9" customHeight="true" spans="1:7">
      <c r="A7" s="53">
        <v>50501</v>
      </c>
      <c r="B7" s="57" t="s">
        <v>82</v>
      </c>
      <c r="C7" s="58">
        <v>30102</v>
      </c>
      <c r="D7" s="58" t="s">
        <v>121</v>
      </c>
      <c r="E7" s="63">
        <v>178.914656</v>
      </c>
      <c r="F7" s="63">
        <v>178.914656</v>
      </c>
      <c r="G7" s="59"/>
    </row>
    <row r="8" ht="24.9" customHeight="true" spans="1:7">
      <c r="A8" s="53">
        <v>50501</v>
      </c>
      <c r="B8" s="57" t="s">
        <v>82</v>
      </c>
      <c r="C8" s="58">
        <v>30107</v>
      </c>
      <c r="D8" s="58" t="s">
        <v>122</v>
      </c>
      <c r="E8" s="63">
        <v>574.158</v>
      </c>
      <c r="F8" s="63">
        <v>574.158</v>
      </c>
      <c r="G8" s="59"/>
    </row>
    <row r="9" ht="24.9" customHeight="true" spans="1:7">
      <c r="A9" s="53">
        <v>50501</v>
      </c>
      <c r="B9" s="57" t="s">
        <v>82</v>
      </c>
      <c r="C9" s="58">
        <v>30108</v>
      </c>
      <c r="D9" s="58" t="s">
        <v>123</v>
      </c>
      <c r="E9" s="63">
        <v>119.5064</v>
      </c>
      <c r="F9" s="63">
        <v>119.5064</v>
      </c>
      <c r="G9" s="59"/>
    </row>
    <row r="10" ht="24.9" customHeight="true" spans="1:7">
      <c r="A10" s="53">
        <v>50501</v>
      </c>
      <c r="B10" s="57" t="s">
        <v>82</v>
      </c>
      <c r="C10" s="58">
        <v>30109</v>
      </c>
      <c r="D10" s="58" t="s">
        <v>124</v>
      </c>
      <c r="E10" s="63">
        <v>59.7532</v>
      </c>
      <c r="F10" s="63">
        <v>59.7532</v>
      </c>
      <c r="G10" s="59"/>
    </row>
    <row r="11" ht="24.9" customHeight="true" spans="1:7">
      <c r="A11" s="53">
        <v>50501</v>
      </c>
      <c r="B11" s="57" t="s">
        <v>82</v>
      </c>
      <c r="C11" s="58">
        <v>30110</v>
      </c>
      <c r="D11" s="58" t="s">
        <v>125</v>
      </c>
      <c r="E11" s="63">
        <v>103.9605</v>
      </c>
      <c r="F11" s="63">
        <v>103.9605</v>
      </c>
      <c r="G11" s="59"/>
    </row>
    <row r="12" ht="24.9" customHeight="true" spans="1:7">
      <c r="A12" s="53">
        <v>50501</v>
      </c>
      <c r="B12" s="57" t="s">
        <v>82</v>
      </c>
      <c r="C12" s="58">
        <v>30111</v>
      </c>
      <c r="D12" s="58" t="s">
        <v>126</v>
      </c>
      <c r="E12" s="63">
        <v>31.8247</v>
      </c>
      <c r="F12" s="63">
        <v>31.8247</v>
      </c>
      <c r="G12" s="59"/>
    </row>
    <row r="13" ht="24.9" customHeight="true" spans="1:7">
      <c r="A13" s="53">
        <v>50501</v>
      </c>
      <c r="B13" s="57" t="s">
        <v>82</v>
      </c>
      <c r="C13" s="58">
        <v>30112</v>
      </c>
      <c r="D13" s="58" t="s">
        <v>127</v>
      </c>
      <c r="E13" s="63">
        <v>7.4259</v>
      </c>
      <c r="F13" s="63">
        <v>7.4259</v>
      </c>
      <c r="G13" s="59"/>
    </row>
    <row r="14" ht="24.9" customHeight="true" spans="1:7">
      <c r="A14" s="53">
        <v>50501</v>
      </c>
      <c r="B14" s="57" t="s">
        <v>82</v>
      </c>
      <c r="C14" s="58">
        <v>30113</v>
      </c>
      <c r="D14" s="58" t="s">
        <v>128</v>
      </c>
      <c r="E14" s="63">
        <v>109.338</v>
      </c>
      <c r="F14" s="63">
        <v>109.338</v>
      </c>
      <c r="G14" s="59"/>
    </row>
    <row r="15" ht="24.9" customHeight="true" spans="1:7">
      <c r="A15" s="53">
        <v>50502</v>
      </c>
      <c r="B15" s="55" t="s">
        <v>83</v>
      </c>
      <c r="C15" s="55">
        <v>302</v>
      </c>
      <c r="D15" s="56" t="s">
        <v>83</v>
      </c>
      <c r="E15" s="64">
        <v>124.44</v>
      </c>
      <c r="F15" s="64"/>
      <c r="G15" s="64">
        <v>124.44</v>
      </c>
    </row>
    <row r="16" ht="24.9" customHeight="true" spans="1:7">
      <c r="A16" s="53">
        <v>50502</v>
      </c>
      <c r="B16" s="58" t="s">
        <v>83</v>
      </c>
      <c r="C16" s="58">
        <v>30201</v>
      </c>
      <c r="D16" s="59" t="s">
        <v>129</v>
      </c>
      <c r="E16" s="63">
        <v>8.86</v>
      </c>
      <c r="F16" s="65"/>
      <c r="G16" s="63">
        <v>8.86</v>
      </c>
    </row>
    <row r="17" ht="24.9" customHeight="true" spans="1:7">
      <c r="A17" s="53">
        <v>50502</v>
      </c>
      <c r="B17" s="58" t="s">
        <v>83</v>
      </c>
      <c r="C17" s="58">
        <v>30205</v>
      </c>
      <c r="D17" s="59" t="s">
        <v>130</v>
      </c>
      <c r="E17" s="63">
        <v>0.215</v>
      </c>
      <c r="F17" s="65"/>
      <c r="G17" s="63">
        <v>0.215</v>
      </c>
    </row>
    <row r="18" ht="24.9" customHeight="true" spans="1:7">
      <c r="A18" s="53">
        <v>50502</v>
      </c>
      <c r="B18" s="58" t="s">
        <v>83</v>
      </c>
      <c r="C18" s="58">
        <v>30206</v>
      </c>
      <c r="D18" s="59" t="s">
        <v>131</v>
      </c>
      <c r="E18" s="63">
        <v>1.075</v>
      </c>
      <c r="F18" s="65"/>
      <c r="G18" s="63">
        <v>1.075</v>
      </c>
    </row>
    <row r="19" ht="24.9" customHeight="true" spans="1:7">
      <c r="A19" s="53">
        <v>50502</v>
      </c>
      <c r="B19" s="58" t="s">
        <v>83</v>
      </c>
      <c r="C19" s="58">
        <v>30207</v>
      </c>
      <c r="D19" s="59" t="s">
        <v>132</v>
      </c>
      <c r="E19" s="63">
        <v>1</v>
      </c>
      <c r="F19" s="65"/>
      <c r="G19" s="63">
        <v>1</v>
      </c>
    </row>
    <row r="20" ht="24.9" customHeight="true" spans="1:7">
      <c r="A20" s="53">
        <v>50502</v>
      </c>
      <c r="B20" s="58" t="s">
        <v>83</v>
      </c>
      <c r="C20" s="58">
        <v>30208</v>
      </c>
      <c r="D20" s="59" t="s">
        <v>133</v>
      </c>
      <c r="E20" s="63">
        <v>54.505977</v>
      </c>
      <c r="F20" s="65"/>
      <c r="G20" s="63">
        <v>54.505977</v>
      </c>
    </row>
    <row r="21" ht="24.9" customHeight="true" spans="1:7">
      <c r="A21" s="53">
        <v>50502</v>
      </c>
      <c r="B21" s="58" t="s">
        <v>83</v>
      </c>
      <c r="C21" s="58">
        <v>30211</v>
      </c>
      <c r="D21" s="59" t="s">
        <v>134</v>
      </c>
      <c r="E21" s="63">
        <v>5.3</v>
      </c>
      <c r="F21" s="65"/>
      <c r="G21" s="63">
        <v>5.3</v>
      </c>
    </row>
    <row r="22" ht="24.9" customHeight="true" spans="1:7">
      <c r="A22" s="53">
        <v>50502</v>
      </c>
      <c r="B22" s="58" t="s">
        <v>83</v>
      </c>
      <c r="C22" s="58">
        <v>30213</v>
      </c>
      <c r="D22" s="59" t="s">
        <v>135</v>
      </c>
      <c r="E22" s="63">
        <v>3</v>
      </c>
      <c r="F22" s="65"/>
      <c r="G22" s="63">
        <v>3</v>
      </c>
    </row>
    <row r="23" ht="24.9" customHeight="true" spans="1:7">
      <c r="A23" s="53">
        <v>50502</v>
      </c>
      <c r="B23" s="58" t="s">
        <v>83</v>
      </c>
      <c r="C23" s="58">
        <v>30214</v>
      </c>
      <c r="D23" s="59" t="s">
        <v>136</v>
      </c>
      <c r="E23" s="63">
        <v>7.2</v>
      </c>
      <c r="F23" s="65"/>
      <c r="G23" s="63">
        <v>7.2</v>
      </c>
    </row>
    <row r="24" ht="24.9" customHeight="true" spans="1:7">
      <c r="A24" s="53">
        <v>50502</v>
      </c>
      <c r="B24" s="58" t="s">
        <v>83</v>
      </c>
      <c r="C24" s="58">
        <v>30215</v>
      </c>
      <c r="D24" s="59" t="s">
        <v>137</v>
      </c>
      <c r="E24" s="63">
        <v>0.5</v>
      </c>
      <c r="F24" s="65"/>
      <c r="G24" s="63">
        <v>0.5</v>
      </c>
    </row>
    <row r="25" ht="24.9" customHeight="true" spans="1:7">
      <c r="A25" s="53">
        <v>50502</v>
      </c>
      <c r="B25" s="58" t="s">
        <v>83</v>
      </c>
      <c r="C25" s="58">
        <v>30216</v>
      </c>
      <c r="D25" s="60" t="s">
        <v>138</v>
      </c>
      <c r="E25" s="63">
        <v>1</v>
      </c>
      <c r="F25" s="65"/>
      <c r="G25" s="63">
        <v>1</v>
      </c>
    </row>
    <row r="26" ht="24.9" customHeight="true" spans="1:7">
      <c r="A26" s="53">
        <v>50502</v>
      </c>
      <c r="B26" s="58" t="s">
        <v>83</v>
      </c>
      <c r="C26" s="58">
        <v>30217</v>
      </c>
      <c r="D26" s="60" t="s">
        <v>139</v>
      </c>
      <c r="E26" s="63">
        <v>0.2</v>
      </c>
      <c r="F26" s="65"/>
      <c r="G26" s="63">
        <v>0.2</v>
      </c>
    </row>
    <row r="27" ht="24.9" customHeight="true" spans="1:7">
      <c r="A27" s="53">
        <v>50502</v>
      </c>
      <c r="B27" s="58" t="s">
        <v>83</v>
      </c>
      <c r="C27" s="58">
        <v>30228</v>
      </c>
      <c r="D27" s="59" t="s">
        <v>140</v>
      </c>
      <c r="E27" s="63">
        <v>18.7568</v>
      </c>
      <c r="F27" s="65"/>
      <c r="G27" s="63">
        <v>18.7568</v>
      </c>
    </row>
    <row r="28" ht="24.9" customHeight="true" spans="1:7">
      <c r="A28" s="53">
        <v>50502</v>
      </c>
      <c r="B28" s="58" t="s">
        <v>83</v>
      </c>
      <c r="C28" s="58">
        <v>30229</v>
      </c>
      <c r="D28" s="59" t="s">
        <v>141</v>
      </c>
      <c r="E28" s="63">
        <v>20.277</v>
      </c>
      <c r="F28" s="65"/>
      <c r="G28" s="63">
        <f>18.06+2.217</f>
        <v>20.277</v>
      </c>
    </row>
    <row r="29" ht="24.9" customHeight="true" spans="1:7">
      <c r="A29" s="53">
        <v>50502</v>
      </c>
      <c r="B29" s="58" t="s">
        <v>83</v>
      </c>
      <c r="C29" s="58">
        <v>30231</v>
      </c>
      <c r="D29" s="59" t="s">
        <v>142</v>
      </c>
      <c r="E29" s="63">
        <v>2.55</v>
      </c>
      <c r="F29" s="65"/>
      <c r="G29" s="63">
        <v>2.55</v>
      </c>
    </row>
    <row r="30" ht="24.9" customHeight="true" spans="1:7">
      <c r="A30" s="53">
        <v>50601</v>
      </c>
      <c r="B30" s="58" t="s">
        <v>83</v>
      </c>
      <c r="C30" s="58">
        <v>30299</v>
      </c>
      <c r="D30" s="58" t="s">
        <v>143</v>
      </c>
      <c r="E30" s="65"/>
      <c r="F30" s="65"/>
      <c r="G30" s="65"/>
    </row>
    <row r="31" ht="24.9" customHeight="true" spans="1:7">
      <c r="A31" s="53">
        <v>509</v>
      </c>
      <c r="B31" s="55" t="s">
        <v>144</v>
      </c>
      <c r="C31" s="55">
        <v>303</v>
      </c>
      <c r="D31" s="56" t="s">
        <v>145</v>
      </c>
      <c r="E31" s="64">
        <v>25.85</v>
      </c>
      <c r="F31" s="64">
        <v>25.85</v>
      </c>
      <c r="G31" s="66"/>
    </row>
    <row r="32" ht="24.9" customHeight="true" spans="1:7">
      <c r="A32" s="53">
        <v>509019</v>
      </c>
      <c r="B32" s="58" t="s">
        <v>84</v>
      </c>
      <c r="C32" s="58">
        <v>30309</v>
      </c>
      <c r="D32" s="58" t="s">
        <v>146</v>
      </c>
      <c r="E32" s="63">
        <v>0.03</v>
      </c>
      <c r="F32" s="63">
        <v>0.03</v>
      </c>
      <c r="G32" s="67"/>
    </row>
    <row r="33" ht="24.9" customHeight="true" spans="1:7">
      <c r="A33" s="53">
        <v>50905</v>
      </c>
      <c r="B33" s="58" t="s">
        <v>147</v>
      </c>
      <c r="C33" s="58">
        <v>30302</v>
      </c>
      <c r="D33" s="58" t="s">
        <v>148</v>
      </c>
      <c r="E33" s="63">
        <v>25.823004</v>
      </c>
      <c r="F33" s="63">
        <v>25.823004</v>
      </c>
      <c r="G33" s="68"/>
    </row>
    <row r="34" ht="24.9" customHeight="true" spans="1:7">
      <c r="A34" s="61" t="s">
        <v>45</v>
      </c>
      <c r="B34" s="61"/>
      <c r="C34" s="61"/>
      <c r="D34" s="61"/>
      <c r="E34" s="64">
        <f>E5+E15+E31</f>
        <v>1519.94</v>
      </c>
      <c r="F34" s="64">
        <f t="shared" ref="F34:G34" si="0">F5+F15+F31</f>
        <v>1395.5</v>
      </c>
      <c r="G34" s="64">
        <f t="shared" si="0"/>
        <v>124.44</v>
      </c>
    </row>
    <row r="35" ht="24.9" customHeight="true"/>
    <row r="36" ht="24.9" customHeight="true"/>
  </sheetData>
  <mergeCells count="6">
    <mergeCell ref="A1:G1"/>
    <mergeCell ref="E2:F2"/>
    <mergeCell ref="A3:B3"/>
    <mergeCell ref="C3:D3"/>
    <mergeCell ref="E3:G3"/>
    <mergeCell ref="A34:D34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K6" sqref="K6"/>
    </sheetView>
  </sheetViews>
  <sheetFormatPr defaultColWidth="9" defaultRowHeight="13.5"/>
  <cols>
    <col min="9" max="9" width="11.8833333333333" customWidth="true"/>
  </cols>
  <sheetData>
    <row r="1" spans="1:9">
      <c r="A1" s="20" t="s">
        <v>149</v>
      </c>
      <c r="B1" s="20"/>
      <c r="C1" s="20"/>
      <c r="D1" s="20"/>
      <c r="E1" s="20"/>
      <c r="F1" s="20"/>
      <c r="G1" s="20"/>
      <c r="H1" s="20"/>
      <c r="I1" s="20"/>
    </row>
    <row r="2" spans="1:9">
      <c r="A2" s="20"/>
      <c r="B2" s="20"/>
      <c r="C2" s="20"/>
      <c r="D2" s="20"/>
      <c r="E2" s="20"/>
      <c r="F2" s="20"/>
      <c r="G2" s="20"/>
      <c r="H2" s="20"/>
      <c r="I2" s="20"/>
    </row>
    <row r="3" spans="1:9">
      <c r="A3" s="40"/>
      <c r="B3" s="40"/>
      <c r="C3" s="40"/>
      <c r="D3" s="40"/>
      <c r="E3" s="40"/>
      <c r="F3" s="40"/>
      <c r="G3" s="40"/>
      <c r="H3" s="46" t="s">
        <v>43</v>
      </c>
      <c r="I3" s="46"/>
    </row>
    <row r="4" ht="25.5" customHeight="true" spans="1:9">
      <c r="A4" s="41" t="s">
        <v>44</v>
      </c>
      <c r="B4" s="41"/>
      <c r="C4" s="41" t="s">
        <v>75</v>
      </c>
      <c r="D4" s="41"/>
      <c r="E4" s="41" t="s">
        <v>150</v>
      </c>
      <c r="F4" s="41"/>
      <c r="G4" s="41" t="s">
        <v>151</v>
      </c>
      <c r="H4" s="41"/>
      <c r="I4" s="41"/>
    </row>
    <row r="5" spans="1:9">
      <c r="A5" s="41" t="s">
        <v>56</v>
      </c>
      <c r="B5" s="41" t="s">
        <v>57</v>
      </c>
      <c r="C5" s="41" t="s">
        <v>56</v>
      </c>
      <c r="D5" s="41" t="s">
        <v>57</v>
      </c>
      <c r="E5" s="41" t="s">
        <v>56</v>
      </c>
      <c r="F5" s="41" t="s">
        <v>57</v>
      </c>
      <c r="G5" s="41" t="s">
        <v>45</v>
      </c>
      <c r="H5" s="41" t="s">
        <v>77</v>
      </c>
      <c r="I5" s="41" t="s">
        <v>78</v>
      </c>
    </row>
    <row r="6" spans="1:9">
      <c r="A6" s="42">
        <v>212</v>
      </c>
      <c r="B6" s="42"/>
      <c r="C6" s="42"/>
      <c r="D6" s="42"/>
      <c r="E6" s="42"/>
      <c r="F6" s="42"/>
      <c r="G6" s="5"/>
      <c r="H6" s="5"/>
      <c r="I6" s="5"/>
    </row>
    <row r="7" spans="1:9">
      <c r="A7" s="42">
        <v>21208</v>
      </c>
      <c r="B7" s="42"/>
      <c r="C7" s="42"/>
      <c r="D7" s="42"/>
      <c r="E7" s="42"/>
      <c r="F7" s="42"/>
      <c r="G7" s="5"/>
      <c r="H7" s="5"/>
      <c r="I7" s="5"/>
    </row>
    <row r="8" spans="1:9">
      <c r="A8" s="42">
        <v>2120803</v>
      </c>
      <c r="B8" s="42"/>
      <c r="C8" s="42"/>
      <c r="D8" s="42"/>
      <c r="E8" s="42"/>
      <c r="F8" s="42"/>
      <c r="G8" s="5"/>
      <c r="H8" s="5"/>
      <c r="I8" s="5"/>
    </row>
    <row r="9" spans="1:9">
      <c r="A9" s="42" t="s">
        <v>152</v>
      </c>
      <c r="B9" s="42"/>
      <c r="C9" s="42"/>
      <c r="D9" s="42"/>
      <c r="E9" s="42"/>
      <c r="F9" s="42"/>
      <c r="G9" s="5"/>
      <c r="H9" s="5"/>
      <c r="I9" s="5"/>
    </row>
    <row r="10" spans="1:9">
      <c r="A10" s="42"/>
      <c r="B10" s="42"/>
      <c r="C10" s="42"/>
      <c r="D10" s="42"/>
      <c r="E10" s="42"/>
      <c r="F10" s="42"/>
      <c r="G10" s="5"/>
      <c r="H10" s="5"/>
      <c r="I10" s="5"/>
    </row>
    <row r="11" spans="1:9">
      <c r="A11" s="42"/>
      <c r="B11" s="42"/>
      <c r="C11" s="42"/>
      <c r="D11" s="42"/>
      <c r="E11" s="42"/>
      <c r="F11" s="42"/>
      <c r="G11" s="4"/>
      <c r="H11" s="4"/>
      <c r="I11" s="4"/>
    </row>
    <row r="12" spans="1:9">
      <c r="A12" s="42"/>
      <c r="B12" s="42"/>
      <c r="C12" s="42"/>
      <c r="D12" s="42"/>
      <c r="E12" s="42"/>
      <c r="F12" s="42"/>
      <c r="G12" s="4"/>
      <c r="H12" s="4"/>
      <c r="I12" s="4"/>
    </row>
    <row r="13" spans="1:9">
      <c r="A13" s="42"/>
      <c r="B13" s="42"/>
      <c r="C13" s="42"/>
      <c r="D13" s="42"/>
      <c r="E13" s="42"/>
      <c r="F13" s="42"/>
      <c r="G13" s="4"/>
      <c r="H13" s="4"/>
      <c r="I13" s="4"/>
    </row>
    <row r="14" spans="1:9">
      <c r="A14" s="43"/>
      <c r="B14" s="42"/>
      <c r="C14" s="42"/>
      <c r="D14" s="42"/>
      <c r="E14" s="42"/>
      <c r="F14" s="42"/>
      <c r="G14" s="4"/>
      <c r="H14" s="4"/>
      <c r="I14" s="4"/>
    </row>
    <row r="15" spans="1:9">
      <c r="A15" s="42"/>
      <c r="B15" s="42"/>
      <c r="C15" s="42"/>
      <c r="D15" s="42"/>
      <c r="E15" s="42"/>
      <c r="F15" s="42"/>
      <c r="G15" s="4"/>
      <c r="H15" s="4"/>
      <c r="I15" s="4"/>
    </row>
    <row r="16" spans="1:9">
      <c r="A16" s="42"/>
      <c r="B16" s="42"/>
      <c r="C16" s="42"/>
      <c r="D16" s="42"/>
      <c r="E16" s="42"/>
      <c r="F16" s="42"/>
      <c r="G16" s="4"/>
      <c r="H16" s="4"/>
      <c r="I16" s="4"/>
    </row>
    <row r="17" spans="1:9">
      <c r="A17" s="42"/>
      <c r="B17" s="42"/>
      <c r="C17" s="42"/>
      <c r="D17" s="42"/>
      <c r="E17" s="42"/>
      <c r="F17" s="42"/>
      <c r="G17" s="4"/>
      <c r="H17" s="4"/>
      <c r="I17" s="4"/>
    </row>
    <row r="18" spans="1:9">
      <c r="A18" s="42"/>
      <c r="B18" s="42"/>
      <c r="C18" s="42"/>
      <c r="D18" s="42"/>
      <c r="E18" s="42"/>
      <c r="F18" s="42"/>
      <c r="G18" s="4"/>
      <c r="H18" s="4"/>
      <c r="I18" s="4"/>
    </row>
    <row r="19" spans="1:9">
      <c r="A19" s="42"/>
      <c r="B19" s="42"/>
      <c r="C19" s="42"/>
      <c r="D19" s="42"/>
      <c r="E19" s="42"/>
      <c r="F19" s="42"/>
      <c r="G19" s="4"/>
      <c r="H19" s="4"/>
      <c r="I19" s="4"/>
    </row>
    <row r="20" ht="14.25" spans="1:9">
      <c r="A20" s="24" t="s">
        <v>73</v>
      </c>
      <c r="B20" s="24"/>
      <c r="C20" s="24"/>
      <c r="D20" s="24"/>
      <c r="E20" s="24"/>
      <c r="F20" s="24"/>
      <c r="G20" s="47"/>
      <c r="H20" s="47"/>
      <c r="I20" s="48"/>
    </row>
    <row r="21" ht="20.25" spans="1:1">
      <c r="A21" s="44"/>
    </row>
    <row r="22" ht="38.25" spans="1:1">
      <c r="A22" s="45" t="s">
        <v>153</v>
      </c>
    </row>
    <row r="23" ht="20.25" spans="1:1">
      <c r="A23" s="44"/>
    </row>
  </sheetData>
  <mergeCells count="7">
    <mergeCell ref="H3:I3"/>
    <mergeCell ref="A4:B4"/>
    <mergeCell ref="C4:D4"/>
    <mergeCell ref="E4:F4"/>
    <mergeCell ref="G4:I4"/>
    <mergeCell ref="A20:F20"/>
    <mergeCell ref="A1:I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K22" sqref="K22"/>
    </sheetView>
  </sheetViews>
  <sheetFormatPr defaultColWidth="9" defaultRowHeight="13.5"/>
  <cols>
    <col min="9" max="9" width="14.8833333333333" customWidth="true"/>
  </cols>
  <sheetData>
    <row r="1" spans="1:9">
      <c r="A1" s="20" t="s">
        <v>154</v>
      </c>
      <c r="B1" s="20"/>
      <c r="C1" s="20"/>
      <c r="D1" s="20"/>
      <c r="E1" s="20"/>
      <c r="F1" s="20"/>
      <c r="G1" s="20"/>
      <c r="H1" s="20"/>
      <c r="I1" s="20"/>
    </row>
    <row r="2" spans="1:9">
      <c r="A2" s="20"/>
      <c r="B2" s="20"/>
      <c r="C2" s="20"/>
      <c r="D2" s="20"/>
      <c r="E2" s="20"/>
      <c r="F2" s="20"/>
      <c r="G2" s="20"/>
      <c r="H2" s="20"/>
      <c r="I2" s="20"/>
    </row>
    <row r="3" spans="1:9">
      <c r="A3" s="40"/>
      <c r="B3" s="40"/>
      <c r="C3" s="40"/>
      <c r="D3" s="40"/>
      <c r="E3" s="40"/>
      <c r="F3" s="40"/>
      <c r="G3" s="40"/>
      <c r="H3" s="46" t="s">
        <v>43</v>
      </c>
      <c r="I3" s="46"/>
    </row>
    <row r="4" ht="25.5" customHeight="true" spans="1:9">
      <c r="A4" s="41" t="s">
        <v>44</v>
      </c>
      <c r="B4" s="41"/>
      <c r="C4" s="41" t="s">
        <v>75</v>
      </c>
      <c r="D4" s="41"/>
      <c r="E4" s="41" t="s">
        <v>150</v>
      </c>
      <c r="F4" s="41"/>
      <c r="G4" s="41" t="s">
        <v>155</v>
      </c>
      <c r="H4" s="41"/>
      <c r="I4" s="41"/>
    </row>
    <row r="5" spans="1:9">
      <c r="A5" s="41" t="s">
        <v>56</v>
      </c>
      <c r="B5" s="41" t="s">
        <v>57</v>
      </c>
      <c r="C5" s="41" t="s">
        <v>56</v>
      </c>
      <c r="D5" s="41" t="s">
        <v>57</v>
      </c>
      <c r="E5" s="41" t="s">
        <v>56</v>
      </c>
      <c r="F5" s="41" t="s">
        <v>57</v>
      </c>
      <c r="G5" s="41" t="s">
        <v>45</v>
      </c>
      <c r="H5" s="41" t="s">
        <v>77</v>
      </c>
      <c r="I5" s="41" t="s">
        <v>78</v>
      </c>
    </row>
    <row r="6" spans="1:9">
      <c r="A6" s="42">
        <v>212</v>
      </c>
      <c r="B6" s="42"/>
      <c r="C6" s="42"/>
      <c r="D6" s="42"/>
      <c r="E6" s="42"/>
      <c r="F6" s="42"/>
      <c r="G6" s="5"/>
      <c r="H6" s="5"/>
      <c r="I6" s="5"/>
    </row>
    <row r="7" spans="1:9">
      <c r="A7" s="42">
        <v>21208</v>
      </c>
      <c r="B7" s="42"/>
      <c r="C7" s="42"/>
      <c r="D7" s="42"/>
      <c r="E7" s="42"/>
      <c r="F7" s="42"/>
      <c r="G7" s="5"/>
      <c r="H7" s="5"/>
      <c r="I7" s="5"/>
    </row>
    <row r="8" spans="1:9">
      <c r="A8" s="42">
        <v>2120803</v>
      </c>
      <c r="B8" s="42"/>
      <c r="C8" s="42"/>
      <c r="D8" s="42"/>
      <c r="E8" s="42"/>
      <c r="F8" s="42"/>
      <c r="G8" s="5"/>
      <c r="H8" s="5"/>
      <c r="I8" s="5"/>
    </row>
    <row r="9" spans="1:9">
      <c r="A9" s="42" t="s">
        <v>152</v>
      </c>
      <c r="B9" s="42"/>
      <c r="C9" s="42"/>
      <c r="D9" s="42"/>
      <c r="E9" s="42"/>
      <c r="F9" s="42"/>
      <c r="G9" s="5"/>
      <c r="H9" s="5"/>
      <c r="I9" s="5"/>
    </row>
    <row r="10" spans="1:9">
      <c r="A10" s="42"/>
      <c r="B10" s="42"/>
      <c r="C10" s="42"/>
      <c r="D10" s="42"/>
      <c r="E10" s="42"/>
      <c r="F10" s="42"/>
      <c r="G10" s="5"/>
      <c r="H10" s="5"/>
      <c r="I10" s="5"/>
    </row>
    <row r="11" spans="1:9">
      <c r="A11" s="42"/>
      <c r="B11" s="42"/>
      <c r="C11" s="42"/>
      <c r="D11" s="42"/>
      <c r="E11" s="42"/>
      <c r="F11" s="42"/>
      <c r="G11" s="4"/>
      <c r="H11" s="4"/>
      <c r="I11" s="4"/>
    </row>
    <row r="12" spans="1:9">
      <c r="A12" s="42"/>
      <c r="B12" s="42"/>
      <c r="C12" s="42"/>
      <c r="D12" s="42"/>
      <c r="E12" s="42"/>
      <c r="F12" s="42"/>
      <c r="G12" s="4"/>
      <c r="H12" s="4"/>
      <c r="I12" s="4"/>
    </row>
    <row r="13" spans="1:9">
      <c r="A13" s="42"/>
      <c r="B13" s="42"/>
      <c r="C13" s="42"/>
      <c r="D13" s="42"/>
      <c r="E13" s="42"/>
      <c r="F13" s="42"/>
      <c r="G13" s="4"/>
      <c r="H13" s="4"/>
      <c r="I13" s="4"/>
    </row>
    <row r="14" spans="1:9">
      <c r="A14" s="43"/>
      <c r="B14" s="42"/>
      <c r="C14" s="42"/>
      <c r="D14" s="42"/>
      <c r="E14" s="42"/>
      <c r="F14" s="42"/>
      <c r="G14" s="4"/>
      <c r="H14" s="4"/>
      <c r="I14" s="4"/>
    </row>
    <row r="15" spans="1:9">
      <c r="A15" s="42"/>
      <c r="B15" s="42"/>
      <c r="C15" s="42"/>
      <c r="D15" s="42"/>
      <c r="E15" s="42"/>
      <c r="F15" s="42"/>
      <c r="G15" s="4"/>
      <c r="H15" s="4"/>
      <c r="I15" s="4"/>
    </row>
    <row r="16" spans="1:9">
      <c r="A16" s="42"/>
      <c r="B16" s="42"/>
      <c r="C16" s="42"/>
      <c r="D16" s="42"/>
      <c r="E16" s="42"/>
      <c r="F16" s="42"/>
      <c r="G16" s="4"/>
      <c r="H16" s="4"/>
      <c r="I16" s="4"/>
    </row>
    <row r="17" spans="1:9">
      <c r="A17" s="42"/>
      <c r="B17" s="42"/>
      <c r="C17" s="42"/>
      <c r="D17" s="42"/>
      <c r="E17" s="42"/>
      <c r="F17" s="42"/>
      <c r="G17" s="4"/>
      <c r="H17" s="4"/>
      <c r="I17" s="4"/>
    </row>
    <row r="18" spans="1:9">
      <c r="A18" s="42"/>
      <c r="B18" s="42"/>
      <c r="C18" s="42"/>
      <c r="D18" s="42"/>
      <c r="E18" s="42"/>
      <c r="F18" s="42"/>
      <c r="G18" s="4"/>
      <c r="H18" s="4"/>
      <c r="I18" s="4"/>
    </row>
    <row r="19" spans="1:9">
      <c r="A19" s="42"/>
      <c r="B19" s="42"/>
      <c r="C19" s="42"/>
      <c r="D19" s="42"/>
      <c r="E19" s="42"/>
      <c r="F19" s="42"/>
      <c r="G19" s="4"/>
      <c r="H19" s="4"/>
      <c r="I19" s="4"/>
    </row>
    <row r="20" ht="14.25" spans="1:9">
      <c r="A20" s="24" t="s">
        <v>73</v>
      </c>
      <c r="B20" s="24"/>
      <c r="C20" s="24"/>
      <c r="D20" s="24"/>
      <c r="E20" s="24"/>
      <c r="F20" s="24"/>
      <c r="G20" s="47"/>
      <c r="H20" s="47"/>
      <c r="I20" s="48"/>
    </row>
    <row r="21" ht="20.25" spans="1:1">
      <c r="A21" s="44"/>
    </row>
    <row r="22" ht="38.25" spans="1:1">
      <c r="A22" s="45" t="s">
        <v>153</v>
      </c>
    </row>
  </sheetData>
  <mergeCells count="7">
    <mergeCell ref="H3:I3"/>
    <mergeCell ref="A4:B4"/>
    <mergeCell ref="C4:D4"/>
    <mergeCell ref="E4:F4"/>
    <mergeCell ref="G4:I4"/>
    <mergeCell ref="A20:F20"/>
    <mergeCell ref="A1:I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目录</vt:lpstr>
      <vt:lpstr>收支预算总表</vt:lpstr>
      <vt:lpstr>收入预算表</vt:lpstr>
      <vt:lpstr>支出预算表</vt:lpstr>
      <vt:lpstr>财政拨款收支预算表</vt:lpstr>
      <vt:lpstr>一般公共预算财政拨款支出预算表</vt:lpstr>
      <vt:lpstr>一般公共预算财政拨款基本支出预算表</vt:lpstr>
      <vt:lpstr>政府性基金预算财政拨款支出预算表</vt:lpstr>
      <vt:lpstr>国有资本经营预算财政拨款支出预算表</vt:lpstr>
      <vt:lpstr>一般公共预算“三公经费”财政拨款支出预算表</vt:lpstr>
      <vt:lpstr>政府采购预算明细表</vt:lpstr>
      <vt:lpstr>项目支出绩效目标表</vt:lpstr>
      <vt:lpstr>Sheet12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2006-09-16T08:00:00Z</dcterms:created>
  <dcterms:modified xsi:type="dcterms:W3CDTF">2025-03-06T16:13:00Z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