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598"/>
  </bookViews>
  <sheets>
    <sheet name="收支总表" sheetId="1" r:id="rId1"/>
    <sheet name="收入预算" sheetId="2" r:id="rId2"/>
    <sheet name="支出预算" sheetId="3" r:id="rId3"/>
    <sheet name="财拨收支" sheetId="5" r:id="rId4"/>
    <sheet name="一般预算财拨支出" sheetId="6" r:id="rId5"/>
    <sheet name="一般财拨基本支出" sheetId="7" r:id="rId6"/>
    <sheet name="基金预算财拨支出" sheetId="8" r:id="rId7"/>
    <sheet name="国有资本经营预算财政支出" sheetId="14" r:id="rId8"/>
    <sheet name="三公经费" sheetId="9" r:id="rId9"/>
    <sheet name="政府采购" sheetId="11" r:id="rId10"/>
    <sheet name="单位整体绩效目标申报表" sheetId="13" r:id="rId11"/>
    <sheet name="项目支出绩效目标申报表" sheetId="12" r:id="rId12"/>
  </sheets>
  <definedNames>
    <definedName name="_xlnm._FilterDatabase" localSheetId="5" hidden="1">一般财拨基本支出!$A$4:$G$26</definedName>
    <definedName name="_GoBack" localSheetId="10">单位整体绩效目标申报表!$E$11</definedName>
    <definedName name="_Toc410210417" localSheetId="10">单位整体绩效目标申报表!$A$1</definedName>
  </definedNames>
  <calcPr calcId="144525" fullPrecision="0"/>
</workbook>
</file>

<file path=xl/sharedStrings.xml><?xml version="1.0" encoding="utf-8"?>
<sst xmlns="http://schemas.openxmlformats.org/spreadsheetml/2006/main" count="753" uniqueCount="294">
  <si>
    <t>大兴区部门预算公开套表</t>
  </si>
  <si>
    <t>大兴区水务工程建设与管理事务中心2025年收支预算总表</t>
  </si>
  <si>
    <t>　单位：万元</t>
  </si>
  <si>
    <t>收  入</t>
  </si>
  <si>
    <t>支  出</t>
  </si>
  <si>
    <t>项  目</t>
  </si>
  <si>
    <t>预算数</t>
  </si>
  <si>
    <t>项   目</t>
  </si>
  <si>
    <t>一、一般公共预算财政拨款收入</t>
  </si>
  <si>
    <t>一、社会保障和就业支出</t>
  </si>
  <si>
    <t>二、政府性基金预算财政拨款收入</t>
  </si>
  <si>
    <t>二、卫生健康支出</t>
  </si>
  <si>
    <t>三、国有资本经营预算财政拨款收入</t>
  </si>
  <si>
    <t>三、农林水支出</t>
  </si>
  <si>
    <t>四、事业收入</t>
  </si>
  <si>
    <t>其中：专户核拨的事业收入</t>
  </si>
  <si>
    <t>五、事业单位经营收入</t>
  </si>
  <si>
    <t>六、上级补助收入</t>
  </si>
  <si>
    <t>七、附属单位上缴收入</t>
  </si>
  <si>
    <t>八、其他收入</t>
  </si>
  <si>
    <t>本年收入合计</t>
  </si>
  <si>
    <t>本年支出合计</t>
  </si>
  <si>
    <t>九、用事业基金弥补收支差额</t>
  </si>
  <si>
    <t>结转下年</t>
  </si>
  <si>
    <t>十、上年结转</t>
  </si>
  <si>
    <t xml:space="preserve">      收  入  总  计</t>
  </si>
  <si>
    <t xml:space="preserve">      支  出  总  计</t>
  </si>
  <si>
    <t>大兴区水务工程建设与管理事务中心                                        2025年收入预算表</t>
  </si>
  <si>
    <t>单位：万元</t>
  </si>
  <si>
    <t>功能分类科目</t>
  </si>
  <si>
    <t>合计</t>
  </si>
  <si>
    <t>上年结转</t>
  </si>
  <si>
    <t>一般公共预算财政拨款收入</t>
  </si>
  <si>
    <t>政府性基金预算财政拨款收入</t>
  </si>
  <si>
    <t>国有资本经营预算财政拨款收入</t>
  </si>
  <si>
    <t>事业收入</t>
  </si>
  <si>
    <t>事业单位经营收入</t>
  </si>
  <si>
    <t>上级补助收入</t>
  </si>
  <si>
    <t>附属单位上缴收入</t>
  </si>
  <si>
    <t>其他收入</t>
  </si>
  <si>
    <t>用事业基金弥补收支差额</t>
  </si>
  <si>
    <t>科目编码</t>
  </si>
  <si>
    <t>科目名称</t>
  </si>
  <si>
    <t>金额</t>
  </si>
  <si>
    <t>社会保障和就业支出</t>
  </si>
  <si>
    <t>行政事业单位养老支出</t>
  </si>
  <si>
    <t>机关事业单位基本养老保险缴费支出</t>
  </si>
  <si>
    <t>机关事业单位职业年金缴费支出</t>
  </si>
  <si>
    <t>卫生健康支出</t>
  </si>
  <si>
    <t>行政事业单位医疗</t>
  </si>
  <si>
    <t>事业单位医疗</t>
  </si>
  <si>
    <t>公务员医疗补助</t>
  </si>
  <si>
    <t>农林水支出</t>
  </si>
  <si>
    <t>水利</t>
  </si>
  <si>
    <t>水利行业业务管理</t>
  </si>
  <si>
    <t>水利工程运行与维护</t>
  </si>
  <si>
    <t>其他水利支出</t>
  </si>
  <si>
    <t>大兴区水务工程建设与管理事务中心                                 2025年支出预算表</t>
  </si>
  <si>
    <t>单位：万元　</t>
  </si>
  <si>
    <t>政府支出经济           分类科目</t>
  </si>
  <si>
    <t>部门支出经济           分类科目</t>
  </si>
  <si>
    <t>基本支出</t>
  </si>
  <si>
    <t>项目支出</t>
  </si>
  <si>
    <t>上缴上级支出</t>
  </si>
  <si>
    <t>事业单位经营支出</t>
  </si>
  <si>
    <t>对附属单位补助支出</t>
  </si>
  <si>
    <t>科目  编码</t>
  </si>
  <si>
    <t>50501</t>
  </si>
  <si>
    <t>工资福利支出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</si>
  <si>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</si>
  <si>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</si>
  <si>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</si>
  <si>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</si>
  <si>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</si>
  <si>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</si>
  <si>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</si>
  <si>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</si>
  <si>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30101</t>
  </si>
  <si>
    <t>基本工资</t>
  </si>
  <si>
    <t>30102</t>
  </si>
  <si>
    <t>津贴补贴</t>
  </si>
  <si>
    <t>30107</t>
  </si>
  <si>
    <t>绩效工资</t>
  </si>
  <si>
    <t>30112</t>
  </si>
  <si>
    <t>其他社会保障缴费</t>
  </si>
  <si>
    <t>30113</t>
  </si>
  <si>
    <t>住房公积金</t>
  </si>
  <si>
    <t>50502</t>
  </si>
  <si>
    <t>商品和服务支出</t>
  </si>
  <si>
    <t>30201</t>
  </si>
  <si>
    <t>办公费</t>
  </si>
  <si>
    <t>手续费</t>
  </si>
  <si>
    <t>50503</t>
  </si>
  <si>
    <t>电费</t>
  </si>
  <si>
    <t>30207</t>
  </si>
  <si>
    <t>邮电费</t>
  </si>
  <si>
    <t>30213</t>
  </si>
  <si>
    <t>维修（护）费</t>
  </si>
  <si>
    <t>30228</t>
  </si>
  <si>
    <t>工会经费</t>
  </si>
  <si>
    <t>30229</t>
  </si>
  <si>
    <t>福利费</t>
  </si>
  <si>
    <t xml:space="preserve">其他商品和服务支出
</t>
  </si>
  <si>
    <t>社会福利和救助</t>
  </si>
  <si>
    <t>奖励金</t>
  </si>
  <si>
    <t>费用补贴</t>
  </si>
  <si>
    <t>大兴区水务工程建设与管理事务中心                       2025年财政拨款收支预算表</t>
  </si>
  <si>
    <r>
      <rPr>
        <sz val="10.5"/>
        <rFont val="宋体"/>
        <charset val="134"/>
      </rPr>
      <t>　</t>
    </r>
    <r>
      <rPr>
        <sz val="9"/>
        <rFont val="宋体"/>
        <charset val="134"/>
      </rPr>
      <t>单位：万元</t>
    </r>
  </si>
  <si>
    <t>收    入</t>
  </si>
  <si>
    <t>支    出</t>
  </si>
  <si>
    <t>一般公共预算财政拨款预算数</t>
  </si>
  <si>
    <t>政府性基金预算财政拨款预算数</t>
  </si>
  <si>
    <t>国有资本经营预算财政拨款预算数</t>
  </si>
  <si>
    <t>一、本年收入</t>
  </si>
  <si>
    <t>一、本年支出</t>
  </si>
  <si>
    <t>（一）一般公共预算拨款</t>
  </si>
  <si>
    <t>（一）社会保障和就业支出</t>
  </si>
  <si>
    <t>（二）政府性基金预算拨款</t>
  </si>
  <si>
    <t>（二）卫生健康支出</t>
  </si>
  <si>
    <t>（三）国有资本经营预算拨款</t>
  </si>
  <si>
    <t>（三）农林水支出</t>
  </si>
  <si>
    <t>二、上年结转</t>
  </si>
  <si>
    <t>　二、结转下年</t>
  </si>
  <si>
    <t xml:space="preserve">    收  入  总  计</t>
  </si>
  <si>
    <t xml:space="preserve">   支  出  总  计</t>
  </si>
  <si>
    <t>大兴区水务工程建设与管理事务中心                             2025年一般公共预算财政拨款支出预算表</t>
  </si>
  <si>
    <t>2024年执行数</t>
  </si>
  <si>
    <t>2025年年初预算数</t>
  </si>
  <si>
    <t>2025年预算数比上年执行数</t>
  </si>
  <si>
    <t>小计</t>
  </si>
  <si>
    <t>增减额</t>
  </si>
  <si>
    <t>增减%</t>
  </si>
  <si>
    <t>大兴区水务工程建设与管理事务中心                                   2025年一般公共预算财政拨款基本支出预算表</t>
  </si>
  <si>
    <t>政府支出经济分类科目</t>
  </si>
  <si>
    <t>经济分类科目</t>
  </si>
  <si>
    <t>人员支出</t>
  </si>
  <si>
    <t>公用支出</t>
  </si>
  <si>
    <r>
      <rPr>
        <b/>
        <sz val="11"/>
        <rFont val="宋体"/>
        <charset val="134"/>
      </rPr>
      <t>对个人和家庭的补助</t>
    </r>
  </si>
  <si>
    <r>
      <rPr>
        <sz val="11"/>
        <rFont val="宋体"/>
        <charset val="134"/>
      </rPr>
      <t>奖励金</t>
    </r>
  </si>
  <si>
    <t>其他商品和服务支出</t>
  </si>
  <si>
    <t>大兴区水务工程建设与管理事务中心                                2025年政府性基金预算财政拨款支出预算表</t>
  </si>
  <si>
    <r>
      <rPr>
        <sz val="10"/>
        <color indexed="8"/>
        <rFont val="宋体"/>
        <charset val="134"/>
      </rPr>
      <t>政府支出经济</t>
    </r>
    <r>
      <rPr>
        <sz val="10"/>
        <color indexed="8"/>
        <rFont val="Arial Unicode MS"/>
        <charset val="134"/>
      </rPr>
      <t xml:space="preserve">            </t>
    </r>
    <r>
      <rPr>
        <sz val="10"/>
        <color indexed="8"/>
        <rFont val="宋体"/>
        <charset val="134"/>
      </rPr>
      <t>分类科目</t>
    </r>
  </si>
  <si>
    <r>
      <rPr>
        <sz val="10"/>
        <color indexed="8"/>
        <rFont val="宋体"/>
        <charset val="134"/>
      </rPr>
      <t>部门支出经济</t>
    </r>
    <r>
      <rPr>
        <sz val="10"/>
        <color indexed="8"/>
        <rFont val="Arial Unicode MS"/>
        <charset val="134"/>
      </rPr>
      <t xml:space="preserve">             </t>
    </r>
    <r>
      <rPr>
        <sz val="10"/>
        <color indexed="8"/>
        <rFont val="宋体"/>
        <charset val="134"/>
      </rPr>
      <t>分类科目</t>
    </r>
  </si>
  <si>
    <t>本年政府性基金财政拨款支出预算数</t>
  </si>
  <si>
    <t>合    计</t>
  </si>
  <si>
    <t xml:space="preserve">大兴区水务工程建设与管理事务中心  </t>
  </si>
  <si>
    <t>2025年国有资本经营预算财政拨款支出预算表</t>
  </si>
  <si>
    <t>本年国有资本经营预算财政拨款支出预算数</t>
  </si>
  <si>
    <t>大兴区水务工程建设与管理事务中心                     2025年一般公共预算“三公经费”</t>
  </si>
  <si>
    <t>财政拨款支出预算表</t>
  </si>
  <si>
    <t>项    目</t>
  </si>
  <si>
    <t>2024年预算数</t>
  </si>
  <si>
    <t>2024年预算   执行数</t>
  </si>
  <si>
    <t>2025年预算数</t>
  </si>
  <si>
    <t>1．因公出国（境）费用</t>
  </si>
  <si>
    <t>2．公务接待费</t>
  </si>
  <si>
    <t>3．公务用车费</t>
  </si>
  <si>
    <t xml:space="preserve">  其中：（1）公务用车运行维护费</t>
  </si>
  <si>
    <t xml:space="preserve">        （2）公务用车购置</t>
  </si>
  <si>
    <t>大兴区水务工程建设与管理事务中心        政府采购预算明细表</t>
  </si>
  <si>
    <t>单位:万元</t>
  </si>
  <si>
    <t>项目</t>
  </si>
  <si>
    <t>总计</t>
  </si>
  <si>
    <t>财政性资金</t>
  </si>
  <si>
    <t>非财政性资金</t>
  </si>
  <si>
    <t>一般公共预算</t>
  </si>
  <si>
    <t>政府性基金预算</t>
  </si>
  <si>
    <t>其他资金</t>
  </si>
  <si>
    <t>货物</t>
  </si>
  <si>
    <t>工程</t>
  </si>
  <si>
    <t>服务</t>
  </si>
  <si>
    <t>单位整体支出绩效目标情况表</t>
  </si>
  <si>
    <t>（  2025年度 ）</t>
  </si>
  <si>
    <t>部门（单位）名称</t>
  </si>
  <si>
    <t>北京市大兴区水务工程建设与管理事务中心</t>
  </si>
  <si>
    <t>部门（单位）总体资金情况（万元）</t>
  </si>
  <si>
    <t>资金总额</t>
  </si>
  <si>
    <t>其中：基本支出</t>
  </si>
  <si>
    <t xml:space="preserve">      项目支出</t>
  </si>
  <si>
    <t>部门（单位）绩效目标</t>
  </si>
  <si>
    <t>1.保证机构正常运转，进一步提高工作效率。</t>
  </si>
  <si>
    <t xml:space="preserve">2.确保处理设施正常稳定运行，改善河道水环境。 </t>
  </si>
  <si>
    <t>3.推进局属水务（水利）工程建设任务的实施工作，项目立项、建设、验收等工作。</t>
  </si>
  <si>
    <t>绩效指标</t>
  </si>
  <si>
    <t>任务</t>
  </si>
  <si>
    <t>指标名称</t>
  </si>
  <si>
    <t>指标内容和指标值</t>
  </si>
  <si>
    <t>保证单位运转，控制成本</t>
  </si>
  <si>
    <t>绩效指标一</t>
  </si>
  <si>
    <t>按照预算管理的规定，严格控制预算和成本，基本支出总成本控制在475.87万元以内，项目支出总成本控制在677.16万元以内。</t>
  </si>
  <si>
    <t>持续改善河道水环境，水质清澈，提升周边民众的获得感、幸福感，达到“人水和谐”的目标。</t>
  </si>
  <si>
    <t>水务工程建设管理</t>
  </si>
  <si>
    <t>进一步加强水务工程建设管理，保质保量如期完成工程建设任务。</t>
  </si>
  <si>
    <t>其他说明的问题</t>
  </si>
  <si>
    <t>无</t>
  </si>
  <si>
    <t>项目支出绩效目标申报表</t>
  </si>
  <si>
    <t xml:space="preserve">       （2025年度）</t>
  </si>
  <si>
    <t>金额单位：万元</t>
  </si>
  <si>
    <t>单位名称</t>
  </si>
  <si>
    <t>项目名称</t>
  </si>
  <si>
    <t>预算执行率权重（%）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</si>
  <si>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</si>
  <si>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</si>
  <si>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</si>
  <si>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</si>
  <si>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</si>
  <si>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</si>
  <si>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</si>
  <si>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本年权重</t>
  </si>
  <si>
    <t>049011-北京市大兴区水务工程建设与管理事务中心</t>
  </si>
  <si>
    <t>11011521R000000041994-事业人员工资奖金津补贴绩效工资</t>
  </si>
  <si>
    <t>271.938800</t>
  </si>
  <si>
    <t>严格执行相关政策，保障工资及时、足额发放或社保及时、足额缴纳，预算编制科学合理，减少结余资金。</t>
  </si>
  <si>
    <t>产出指标</t>
  </si>
  <si>
    <t>数量指标</t>
  </si>
  <si>
    <t>发放（缴纳）覆盖率</t>
  </si>
  <si>
    <t>＝</t>
  </si>
  <si>
    <t>100</t>
  </si>
  <si>
    <t>%</t>
  </si>
  <si>
    <t>20</t>
  </si>
  <si>
    <t>科目调整次数</t>
  </si>
  <si>
    <t>≤</t>
  </si>
  <si>
    <t>5</t>
  </si>
  <si>
    <t>次</t>
  </si>
  <si>
    <t>质量指标</t>
  </si>
  <si>
    <t>标准执行率</t>
  </si>
  <si>
    <t>效益指标</t>
  </si>
  <si>
    <t>社会效益指标</t>
  </si>
  <si>
    <t>足额保障率（参保率）</t>
  </si>
  <si>
    <t>30</t>
  </si>
  <si>
    <t>11011521R000000041996-事业人员社会保障缴费</t>
  </si>
  <si>
    <t>101.805101</t>
  </si>
  <si>
    <t>11011521R000000041998-事业人员住房公积金</t>
  </si>
  <si>
    <t>35.010000</t>
  </si>
  <si>
    <t>11011521R000000042000-事业人员购房补贴</t>
  </si>
  <si>
    <t>36.466056</t>
  </si>
  <si>
    <t>11011521R000000042014-事业人员对个人和家庭的补助</t>
  </si>
  <si>
    <t>0.012000</t>
  </si>
  <si>
    <t>11011521Y000000042016-在职人员公用支出（单项定额）</t>
  </si>
  <si>
    <t>16.390978</t>
  </si>
  <si>
    <t>提高预算编制质量，严格执行预算，保障单位日常运转。</t>
  </si>
  <si>
    <t>运转保障率</t>
  </si>
  <si>
    <t>经济效益指标</t>
  </si>
  <si>
    <t>三公经费控制率（执行数/预算数）</t>
  </si>
  <si>
    <t>预算编制质量=∣（执行数-预算数）/预算数∣</t>
  </si>
  <si>
    <t>11011521Y000000042017-在职人员公用支出（综合定额）</t>
  </si>
  <si>
    <t>14.250000</t>
  </si>
  <si>
    <t>11011523T000002148711-水务建管中心水利、水务工程运行维护费</t>
  </si>
  <si>
    <t xml:space="preserve"> 确保大龙河皋营桥断面水质强化站出水水质达到Ⅳ类水体标准，并保障出境断面水质持续达到Ⅳ类水体标准。保障强化站的正常运行，加强设备养护，运行出现问题及时进行维修。</t>
  </si>
  <si>
    <t>出水水质标准</t>
  </si>
  <si>
    <t>定性</t>
  </si>
  <si>
    <t>优良中低差</t>
  </si>
  <si>
    <t>10</t>
  </si>
  <si>
    <t>成本指标</t>
  </si>
  <si>
    <t>经济成本指标</t>
  </si>
  <si>
    <t>大龙河皋营桥断面水质强化站平均每吨水的处理成本</t>
  </si>
  <si>
    <t>0.926</t>
  </si>
  <si>
    <t>元/立方米</t>
  </si>
  <si>
    <t>生态效益指标</t>
  </si>
  <si>
    <t>持续改善河道水环境，水质清澈，达到V类水体标准，逐步恢复河道水生态系统</t>
  </si>
  <si>
    <t>满意度指标</t>
  </si>
  <si>
    <t>服务对象满意度指标</t>
  </si>
  <si>
    <t>周边民众满意度</t>
  </si>
  <si>
    <t>≥</t>
  </si>
  <si>
    <t>90</t>
  </si>
  <si>
    <t>可持续影响指标</t>
  </si>
  <si>
    <t>持续改善河道水环境，水质清澈，达到V类水体标准</t>
  </si>
  <si>
    <t>社会成本指标</t>
  </si>
  <si>
    <t>资金总数控制</t>
  </si>
  <si>
    <t>6769060</t>
  </si>
  <si>
    <t>元</t>
  </si>
  <si>
    <t>时效指标</t>
  </si>
  <si>
    <t>资金支付时间</t>
  </si>
  <si>
    <t>12</t>
  </si>
  <si>
    <t>次/年</t>
  </si>
  <si>
    <t>大龙河皋营桥断面水质强化站处理水量以实际处理为准</t>
  </si>
  <si>
    <t>731</t>
  </si>
  <si>
    <t>吨</t>
  </si>
  <si>
    <t>11011524T000002690118-水务建管中心党建活动经费</t>
  </si>
  <si>
    <t xml:space="preserve"> 发挥基层党组织战斗壁垒和党员先锋模范作用，丰富党建活动载体，开展党员学习教育等。</t>
  </si>
  <si>
    <t>按要求开展党建活动</t>
  </si>
  <si>
    <t>达到预期目标</t>
  </si>
  <si>
    <t>进一步发挥基层党组织战斗力党员先锋模范作用，开展一系列党建活动</t>
  </si>
  <si>
    <t>资金控制总数</t>
  </si>
  <si>
    <t>2400</t>
  </si>
  <si>
    <t>提升党员公众形象，增强群众正面形象，给社会带来积极影响，促进社会和谐。</t>
  </si>
  <si>
    <t>党员参与人员满意度</t>
  </si>
  <si>
    <t>提升党员公众形象</t>
  </si>
  <si>
    <t>参与活动人数</t>
  </si>
  <si>
    <t>8</t>
  </si>
  <si>
    <t>人/年</t>
  </si>
  <si>
    <t>11011524T000002769290-水务建管中心党建活动经费（非财政拨款结转）</t>
  </si>
  <si>
    <t>人</t>
  </si>
  <si>
    <t>107.6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</si>
</sst>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67">
    <font>
      <sz val="12"/>
      <name val="宋体"/>
      <charset val="134"/>
    </font>
    <font>
      <sz val="9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6"/>
      <name val="黑体"/>
      <charset val="134"/>
    </font>
    <font>
      <sz val="12"/>
      <name val="宋体"/>
      <charset val="134"/>
    </font>
    <font>
      <sz val="12"/>
      <name val="Times New Roman"/>
      <charset val="134"/>
    </font>
    <font>
      <sz val="12"/>
      <name val="宋体"/>
      <charset val="134"/>
      <scheme val="minor"/>
    </font>
    <font>
      <sz val="10.5"/>
      <name val="宋体"/>
      <charset val="134"/>
    </font>
    <font>
      <sz val="11"/>
      <name val="宋体"/>
      <charset val="134"/>
      <scheme val="minor"/>
    </font>
    <font>
      <b/>
      <sz val="16"/>
      <color indexed="8"/>
      <name val="黑体"/>
      <charset val="134"/>
    </font>
    <font>
      <sz val="10"/>
      <color indexed="8"/>
      <name val="Arial"/>
      <charset val="134"/>
    </font>
    <font>
      <sz val="10"/>
      <color indexed="8"/>
      <name val="宋体"/>
      <charset val="134"/>
    </font>
    <font>
      <b/>
      <sz val="9"/>
      <color indexed="8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Arial"/>
      <charset val="134"/>
    </font>
    <font>
      <b/>
      <sz val="10"/>
      <color indexed="8"/>
      <name val="Arial"/>
      <charset val="134"/>
    </font>
    <font>
      <sz val="9"/>
      <color indexed="8"/>
      <name val="宋体"/>
      <charset val="134"/>
    </font>
    <font>
      <sz val="16"/>
      <color indexed="8"/>
      <name val="仿宋_GB2312"/>
      <charset val="134"/>
    </font>
    <font>
      <sz val="10.5"/>
      <name val="宋体"/>
      <charset val="134"/>
    </font>
    <font>
      <b/>
      <sz val="12"/>
      <name val="宋体"/>
      <charset val="134"/>
    </font>
    <font>
      <b/>
      <sz val="14"/>
      <color indexed="8"/>
      <name val="黑体"/>
      <charset val="134"/>
    </font>
    <font>
      <sz val="10"/>
      <color indexed="8"/>
      <name val="Arial Unicode MS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color indexed="8"/>
      <name val="SimSun"/>
      <charset val="134"/>
    </font>
    <font>
      <sz val="11"/>
      <color indexed="8"/>
      <name val="宋体"/>
      <charset val="134"/>
    </font>
    <font>
      <sz val="11"/>
      <color indexed="8"/>
      <name val="Arial Unicode MS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9"/>
      <color indexed="8"/>
      <name val="Arial Unicode MS"/>
      <charset val="134"/>
    </font>
    <font>
      <b/>
      <sz val="8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Arial Unicode MS"/>
      <charset val="134"/>
    </font>
    <font>
      <sz val="8"/>
      <name val="宋体"/>
      <charset val="134"/>
    </font>
    <font>
      <sz val="8"/>
      <name val="SimSun"/>
      <charset val="134"/>
    </font>
    <font>
      <sz val="8"/>
      <color indexed="8"/>
      <name val="SimSun"/>
      <charset val="134"/>
    </font>
    <font>
      <sz val="6"/>
      <color indexed="8"/>
      <name val="Arial Unicode MS"/>
      <charset val="134"/>
    </font>
    <font>
      <b/>
      <sz val="8"/>
      <name val="宋体"/>
      <charset val="134"/>
    </font>
    <font>
      <sz val="22"/>
      <color indexed="8"/>
      <name val="方正小标宋简体"/>
      <charset val="134"/>
    </font>
    <font>
      <sz val="16"/>
      <name val="仿宋_GB2312"/>
      <charset val="134"/>
    </font>
    <font>
      <sz val="9"/>
      <name val="仿宋_GB2312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>
      <alignment vertical="center"/>
    </xf>
    <xf numFmtId="42" fontId="49" fillId="0" borderId="0" applyFont="0" applyFill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62" fillId="26" borderId="46" applyNumberFormat="0" applyAlignment="0" applyProtection="0">
      <alignment vertical="center"/>
    </xf>
    <xf numFmtId="44" fontId="49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4" fillId="0" borderId="0">
      <alignment vertical="center"/>
    </xf>
    <xf numFmtId="0" fontId="49" fillId="18" borderId="43" applyNumberFormat="0" applyFont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4" fillId="0" borderId="0">
      <alignment vertical="center"/>
    </xf>
    <xf numFmtId="0" fontId="56" fillId="0" borderId="41" applyNumberFormat="0" applyFill="0" applyAlignment="0" applyProtection="0">
      <alignment vertical="center"/>
    </xf>
    <xf numFmtId="0" fontId="47" fillId="0" borderId="41" applyNumberFormat="0" applyFill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1" fillId="0" borderId="45" applyNumberFormat="0" applyFill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5" fillId="17" borderId="42" applyNumberFormat="0" applyAlignment="0" applyProtection="0">
      <alignment vertical="center"/>
    </xf>
    <xf numFmtId="0" fontId="66" fillId="17" borderId="46" applyNumberFormat="0" applyAlignment="0" applyProtection="0">
      <alignment vertical="center"/>
    </xf>
    <xf numFmtId="0" fontId="46" fillId="9" borderId="40" applyNumberFormat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65" fillId="0" borderId="47" applyNumberFormat="0" applyFill="0" applyAlignment="0" applyProtection="0">
      <alignment vertical="center"/>
    </xf>
    <xf numFmtId="0" fontId="58" fillId="0" borderId="44" applyNumberFormat="0" applyFill="0" applyAlignment="0" applyProtection="0">
      <alignment vertical="center"/>
    </xf>
    <xf numFmtId="0" fontId="63" fillId="27" borderId="0" applyNumberFormat="0" applyBorder="0" applyAlignment="0" applyProtection="0">
      <alignment vertical="center"/>
    </xf>
    <xf numFmtId="0" fontId="61" fillId="22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9" fillId="0" borderId="0">
      <alignment vertical="center"/>
    </xf>
    <xf numFmtId="0" fontId="57" fillId="0" borderId="0">
      <alignment vertical="center"/>
    </xf>
  </cellStyleXfs>
  <cellXfs count="23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2" borderId="5" xfId="54" applyFont="1" applyFill="1" applyBorder="1" applyAlignment="1">
      <alignment horizontal="left" vertical="center" wrapText="1"/>
    </xf>
    <xf numFmtId="0" fontId="3" fillId="0" borderId="5" xfId="54" applyFont="1" applyBorder="1" applyAlignment="1">
      <alignment horizontal="left" vertical="center" wrapText="1"/>
    </xf>
    <xf numFmtId="4" fontId="3" fillId="0" borderId="5" xfId="54" applyNumberFormat="1" applyFont="1" applyBorder="1" applyAlignment="1">
      <alignment horizontal="left" vertical="center" wrapText="1"/>
    </xf>
    <xf numFmtId="0" fontId="3" fillId="0" borderId="5" xfId="54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5" fillId="0" borderId="0" xfId="20" applyFont="1" applyFill="1" applyBorder="1" applyAlignment="1">
      <alignment horizontal="center" vertical="center" wrapText="1"/>
    </xf>
    <xf numFmtId="0" fontId="6" fillId="0" borderId="7" xfId="20" applyFont="1" applyFill="1" applyBorder="1" applyAlignment="1">
      <alignment horizontal="center" vertical="center" wrapText="1"/>
    </xf>
    <xf numFmtId="0" fontId="6" fillId="0" borderId="0" xfId="20" applyFont="1" applyFill="1" applyBorder="1" applyAlignment="1">
      <alignment horizontal="center" vertical="center" wrapText="1"/>
    </xf>
    <xf numFmtId="0" fontId="6" fillId="0" borderId="8" xfId="20" applyFont="1" applyFill="1" applyBorder="1" applyAlignment="1">
      <alignment horizontal="center" vertical="center" wrapText="1"/>
    </xf>
    <xf numFmtId="0" fontId="6" fillId="0" borderId="9" xfId="20" applyFont="1" applyFill="1" applyBorder="1" applyAlignment="1">
      <alignment horizontal="center" vertical="center" wrapText="1"/>
    </xf>
    <xf numFmtId="0" fontId="6" fillId="0" borderId="10" xfId="20" applyFont="1" applyFill="1" applyBorder="1" applyAlignment="1">
      <alignment horizontal="center" vertical="center" wrapText="1"/>
    </xf>
    <xf numFmtId="0" fontId="6" fillId="0" borderId="11" xfId="20" applyFont="1" applyFill="1" applyBorder="1" applyAlignment="1">
      <alignment horizontal="center" vertical="center" wrapText="1"/>
    </xf>
    <xf numFmtId="0" fontId="6" fillId="0" borderId="12" xfId="20" applyFont="1" applyFill="1" applyBorder="1" applyAlignment="1">
      <alignment horizontal="center" vertical="center" wrapText="1"/>
    </xf>
    <xf numFmtId="0" fontId="7" fillId="0" borderId="13" xfId="20" applyFont="1" applyFill="1" applyBorder="1" applyAlignment="1">
      <alignment horizontal="center" vertical="center" wrapText="1"/>
    </xf>
    <xf numFmtId="0" fontId="7" fillId="0" borderId="0" xfId="20" applyFont="1" applyFill="1" applyBorder="1" applyAlignment="1">
      <alignment horizontal="center" vertical="center" wrapText="1"/>
    </xf>
    <xf numFmtId="0" fontId="7" fillId="0" borderId="14" xfId="20" applyFont="1" applyFill="1" applyBorder="1" applyAlignment="1">
      <alignment horizontal="center" vertical="center" wrapText="1"/>
    </xf>
    <xf numFmtId="177" fontId="6" fillId="0" borderId="15" xfId="20" applyNumberFormat="1" applyFont="1" applyFill="1" applyBorder="1" applyAlignment="1">
      <alignment horizontal="center" vertical="center" wrapText="1"/>
    </xf>
    <xf numFmtId="177" fontId="6" fillId="0" borderId="16" xfId="20" applyNumberFormat="1" applyFont="1" applyFill="1" applyBorder="1" applyAlignment="1">
      <alignment horizontal="center" vertical="center" wrapText="1"/>
    </xf>
    <xf numFmtId="0" fontId="6" fillId="0" borderId="15" xfId="20" applyFont="1" applyFill="1" applyBorder="1" applyAlignment="1">
      <alignment horizontal="center" vertical="center" wrapText="1"/>
    </xf>
    <xf numFmtId="0" fontId="8" fillId="0" borderId="17" xfId="20" applyFont="1" applyFill="1" applyBorder="1" applyAlignment="1">
      <alignment horizontal="left" vertical="center" wrapText="1"/>
    </xf>
    <xf numFmtId="0" fontId="8" fillId="0" borderId="18" xfId="20" applyFont="1" applyFill="1" applyBorder="1" applyAlignment="1">
      <alignment horizontal="left" vertical="center" wrapText="1"/>
    </xf>
    <xf numFmtId="0" fontId="8" fillId="0" borderId="16" xfId="20" applyFont="1" applyFill="1" applyBorder="1" applyAlignment="1">
      <alignment horizontal="left" vertical="center" wrapText="1"/>
    </xf>
    <xf numFmtId="0" fontId="6" fillId="0" borderId="19" xfId="20" applyFont="1" applyFill="1" applyBorder="1" applyAlignment="1">
      <alignment horizontal="center" vertical="center" wrapText="1"/>
    </xf>
    <xf numFmtId="0" fontId="8" fillId="0" borderId="13" xfId="20" applyFont="1" applyFill="1" applyBorder="1" applyAlignment="1">
      <alignment horizontal="left" vertical="center" wrapText="1"/>
    </xf>
    <xf numFmtId="0" fontId="8" fillId="0" borderId="0" xfId="20" applyFont="1" applyFill="1" applyBorder="1" applyAlignment="1">
      <alignment horizontal="left" vertical="center" wrapText="1"/>
    </xf>
    <xf numFmtId="0" fontId="8" fillId="0" borderId="14" xfId="20" applyFont="1" applyFill="1" applyBorder="1" applyAlignment="1">
      <alignment horizontal="left" vertical="center" wrapText="1"/>
    </xf>
    <xf numFmtId="0" fontId="8" fillId="0" borderId="8" xfId="20" applyFont="1" applyFill="1" applyBorder="1" applyAlignment="1">
      <alignment horizontal="left" vertical="center" wrapText="1"/>
    </xf>
    <xf numFmtId="0" fontId="8" fillId="0" borderId="7" xfId="20" applyFont="1" applyFill="1" applyBorder="1" applyAlignment="1">
      <alignment horizontal="left" vertical="center" wrapText="1"/>
    </xf>
    <xf numFmtId="0" fontId="8" fillId="0" borderId="20" xfId="20" applyFont="1" applyFill="1" applyBorder="1" applyAlignment="1">
      <alignment horizontal="left" vertical="center" wrapText="1"/>
    </xf>
    <xf numFmtId="0" fontId="6" fillId="0" borderId="20" xfId="20" applyFont="1" applyFill="1" applyBorder="1" applyAlignment="1">
      <alignment horizontal="center" vertical="center" wrapText="1"/>
    </xf>
    <xf numFmtId="0" fontId="6" fillId="0" borderId="19" xfId="20" applyFont="1" applyFill="1" applyBorder="1" applyAlignment="1">
      <alignment horizontal="left" vertical="center" wrapText="1"/>
    </xf>
    <xf numFmtId="0" fontId="9" fillId="0" borderId="20" xfId="20" applyFont="1" applyFill="1" applyBorder="1" applyAlignment="1">
      <alignment horizontal="center" vertical="center" wrapText="1"/>
    </xf>
    <xf numFmtId="0" fontId="10" fillId="0" borderId="21" xfId="20" applyFont="1" applyFill="1" applyBorder="1" applyAlignment="1">
      <alignment horizontal="justify" vertical="center" wrapText="1"/>
    </xf>
    <xf numFmtId="0" fontId="10" fillId="0" borderId="22" xfId="20" applyFont="1" applyFill="1" applyBorder="1" applyAlignment="1">
      <alignment horizontal="justify" vertical="center" wrapText="1"/>
    </xf>
    <xf numFmtId="0" fontId="10" fillId="0" borderId="23" xfId="20" applyFont="1" applyFill="1" applyBorder="1" applyAlignment="1">
      <alignment horizontal="justify" vertical="center" wrapText="1"/>
    </xf>
    <xf numFmtId="0" fontId="6" fillId="0" borderId="24" xfId="20" applyFont="1" applyFill="1" applyBorder="1" applyAlignment="1">
      <alignment horizontal="left" vertical="center" wrapText="1"/>
    </xf>
    <xf numFmtId="0" fontId="6" fillId="0" borderId="24" xfId="2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justify" wrapText="1"/>
    </xf>
    <xf numFmtId="0" fontId="13" fillId="0" borderId="25" xfId="0" applyFont="1" applyBorder="1" applyAlignment="1">
      <alignment horizontal="right" wrapText="1"/>
    </xf>
    <xf numFmtId="0" fontId="14" fillId="3" borderId="26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wrapText="1"/>
    </xf>
    <xf numFmtId="0" fontId="17" fillId="0" borderId="31" xfId="0" applyFont="1" applyBorder="1" applyAlignment="1">
      <alignment horizontal="center" vertical="center" wrapText="1"/>
    </xf>
    <xf numFmtId="177" fontId="16" fillId="0" borderId="31" xfId="0" applyNumberFormat="1" applyFont="1" applyBorder="1" applyAlignment="1">
      <alignment horizontal="center" vertical="center" wrapText="1"/>
    </xf>
    <xf numFmtId="177" fontId="18" fillId="0" borderId="31" xfId="0" applyNumberFormat="1" applyFont="1" applyBorder="1" applyAlignment="1">
      <alignment horizontal="center" vertical="center" wrapText="1"/>
    </xf>
    <xf numFmtId="0" fontId="18" fillId="0" borderId="31" xfId="0" applyFont="1" applyBorder="1" applyAlignment="1">
      <alignment horizontal="justify" vertical="center" wrapText="1"/>
    </xf>
    <xf numFmtId="0" fontId="12" fillId="0" borderId="31" xfId="0" applyFont="1" applyBorder="1" applyAlignment="1">
      <alignment horizontal="justify" vertical="center" wrapText="1"/>
    </xf>
    <xf numFmtId="0" fontId="15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left" vertical="center" wrapText="1"/>
    </xf>
    <xf numFmtId="0" fontId="19" fillId="0" borderId="0" xfId="0" applyFont="1" applyAlignment="1">
      <alignment horizontal="justify" vertical="center"/>
    </xf>
    <xf numFmtId="0" fontId="0" fillId="0" borderId="0" xfId="0" applyFill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right" vertical="center" wrapText="1"/>
    </xf>
    <xf numFmtId="0" fontId="20" fillId="0" borderId="7" xfId="0" applyFont="1" applyFill="1" applyBorder="1" applyAlignment="1">
      <alignment horizontal="righ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20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177" fontId="21" fillId="0" borderId="20" xfId="0" applyNumberFormat="1" applyFont="1" applyBorder="1" applyAlignment="1">
      <alignment horizontal="center" vertical="center" wrapText="1"/>
    </xf>
    <xf numFmtId="177" fontId="21" fillId="0" borderId="2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177" fontId="21" fillId="0" borderId="24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13" fillId="4" borderId="5" xfId="0" applyFont="1" applyFill="1" applyBorder="1" applyAlignment="1">
      <alignment horizontal="center" vertical="center" wrapText="1"/>
    </xf>
    <xf numFmtId="0" fontId="23" fillId="4" borderId="32" xfId="0" applyFont="1" applyFill="1" applyBorder="1" applyAlignment="1">
      <alignment horizontal="center" vertical="center" wrapText="1"/>
    </xf>
    <xf numFmtId="0" fontId="23" fillId="4" borderId="33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 wrapText="1"/>
    </xf>
    <xf numFmtId="177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0" fontId="26" fillId="0" borderId="5" xfId="0" applyFont="1" applyBorder="1">
      <alignment vertical="center"/>
    </xf>
    <xf numFmtId="177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right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right" vertical="top" wrapText="1"/>
    </xf>
    <xf numFmtId="0" fontId="15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right" vertical="top" wrapText="1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right" vertical="top" wrapText="1"/>
    </xf>
    <xf numFmtId="0" fontId="28" fillId="4" borderId="32" xfId="0" applyFont="1" applyFill="1" applyBorder="1" applyAlignment="1">
      <alignment horizontal="center" vertical="center" wrapText="1"/>
    </xf>
    <xf numFmtId="0" fontId="29" fillId="4" borderId="33" xfId="0" applyFont="1" applyFill="1" applyBorder="1" applyAlignment="1">
      <alignment horizontal="center" vertical="center" wrapText="1"/>
    </xf>
    <xf numFmtId="0" fontId="28" fillId="4" borderId="33" xfId="0" applyFont="1" applyFill="1" applyBorder="1" applyAlignment="1">
      <alignment horizontal="center" vertical="center" wrapText="1"/>
    </xf>
    <xf numFmtId="0" fontId="28" fillId="4" borderId="5" xfId="0" applyFont="1" applyFill="1" applyBorder="1" applyAlignment="1">
      <alignment horizontal="center" vertical="center" wrapText="1"/>
    </xf>
    <xf numFmtId="0" fontId="29" fillId="4" borderId="5" xfId="0" applyFont="1" applyFill="1" applyBorder="1" applyAlignment="1">
      <alignment horizontal="center" vertical="center" wrapText="1"/>
    </xf>
    <xf numFmtId="0" fontId="28" fillId="0" borderId="34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justify" vertical="center" wrapText="1"/>
    </xf>
    <xf numFmtId="177" fontId="30" fillId="0" borderId="5" xfId="0" applyNumberFormat="1" applyFont="1" applyBorder="1" applyAlignment="1">
      <alignment horizontal="center" vertical="center" wrapText="1"/>
    </xf>
    <xf numFmtId="176" fontId="30" fillId="0" borderId="5" xfId="0" applyNumberFormat="1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justify" vertical="center" wrapText="1"/>
    </xf>
    <xf numFmtId="177" fontId="28" fillId="0" borderId="5" xfId="0" applyNumberFormat="1" applyFont="1" applyFill="1" applyBorder="1" applyAlignment="1">
      <alignment horizontal="center" vertical="center" wrapText="1"/>
    </xf>
    <xf numFmtId="177" fontId="3" fillId="0" borderId="5" xfId="52" applyNumberFormat="1" applyFont="1" applyBorder="1" applyAlignment="1">
      <alignment horizontal="center" vertical="center"/>
    </xf>
    <xf numFmtId="177" fontId="28" fillId="0" borderId="5" xfId="0" applyNumberFormat="1" applyFont="1" applyBorder="1" applyAlignment="1">
      <alignment horizontal="center" vertical="center" wrapText="1"/>
    </xf>
    <xf numFmtId="0" fontId="28" fillId="0" borderId="35" xfId="0" applyFont="1" applyBorder="1" applyAlignment="1">
      <alignment horizontal="left" vertical="center" wrapText="1"/>
    </xf>
    <xf numFmtId="0" fontId="28" fillId="0" borderId="36" xfId="0" applyFont="1" applyBorder="1" applyAlignment="1">
      <alignment horizontal="justify" vertical="center" wrapText="1"/>
    </xf>
    <xf numFmtId="177" fontId="28" fillId="0" borderId="36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177" fontId="30" fillId="0" borderId="5" xfId="0" applyNumberFormat="1" applyFont="1" applyFill="1" applyBorder="1" applyAlignment="1">
      <alignment horizontal="center" vertical="center" wrapText="1"/>
    </xf>
    <xf numFmtId="0" fontId="3" fillId="0" borderId="37" xfId="52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21" fillId="0" borderId="0" xfId="0" applyFont="1" applyFill="1">
      <alignment vertical="center"/>
    </xf>
    <xf numFmtId="0" fontId="20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32" fillId="4" borderId="5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justify" vertical="center" wrapText="1"/>
    </xf>
    <xf numFmtId="0" fontId="33" fillId="0" borderId="5" xfId="0" applyFont="1" applyBorder="1" applyAlignment="1">
      <alignment horizontal="left" vertical="center" wrapText="1"/>
    </xf>
    <xf numFmtId="177" fontId="14" fillId="0" borderId="5" xfId="0" applyNumberFormat="1" applyFont="1" applyFill="1" applyBorder="1" applyAlignment="1">
      <alignment horizontal="center" vertical="center" wrapText="1"/>
    </xf>
    <xf numFmtId="177" fontId="14" fillId="0" borderId="5" xfId="0" applyNumberFormat="1" applyFont="1" applyBorder="1" applyAlignment="1">
      <alignment horizontal="center" vertical="center" wrapText="1"/>
    </xf>
    <xf numFmtId="9" fontId="14" fillId="0" borderId="5" xfId="1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left" vertical="center" wrapText="1"/>
    </xf>
    <xf numFmtId="177" fontId="18" fillId="0" borderId="5" xfId="0" applyNumberFormat="1" applyFont="1" applyFill="1" applyBorder="1" applyAlignment="1">
      <alignment horizontal="center" vertical="center" wrapText="1"/>
    </xf>
    <xf numFmtId="177" fontId="18" fillId="0" borderId="5" xfId="0" applyNumberFormat="1" applyFont="1" applyBorder="1" applyAlignment="1">
      <alignment horizontal="center" vertical="center" wrapText="1"/>
    </xf>
    <xf numFmtId="9" fontId="18" fillId="0" borderId="5" xfId="11" applyFont="1" applyBorder="1" applyAlignment="1">
      <alignment horizontal="center" vertical="center" wrapText="1"/>
    </xf>
    <xf numFmtId="0" fontId="18" fillId="0" borderId="5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left" vertical="center" wrapText="1"/>
    </xf>
    <xf numFmtId="0" fontId="18" fillId="0" borderId="5" xfId="0" applyFont="1" applyFill="1" applyBorder="1" applyAlignment="1">
      <alignment horizontal="right" vertical="center" wrapText="1"/>
    </xf>
    <xf numFmtId="0" fontId="34" fillId="0" borderId="5" xfId="0" applyFont="1" applyFill="1" applyBorder="1" applyAlignment="1">
      <alignment horizontal="left" vertical="center" wrapText="1"/>
    </xf>
    <xf numFmtId="9" fontId="18" fillId="0" borderId="5" xfId="1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right" vertical="center" wrapText="1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0" fillId="0" borderId="7" xfId="0" applyFont="1" applyBorder="1" applyAlignment="1">
      <alignment horizontal="left" wrapText="1"/>
    </xf>
    <xf numFmtId="0" fontId="20" fillId="0" borderId="0" xfId="0" applyFont="1" applyBorder="1" applyAlignment="1">
      <alignment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177" fontId="18" fillId="0" borderId="21" xfId="0" applyNumberFormat="1" applyFont="1" applyFill="1" applyBorder="1" applyAlignment="1">
      <alignment horizontal="center" vertical="center" wrapText="1"/>
    </xf>
    <xf numFmtId="177" fontId="18" fillId="0" borderId="24" xfId="0" applyNumberFormat="1" applyFont="1" applyFill="1" applyBorder="1" applyAlignment="1">
      <alignment horizontal="center" vertical="center" wrapText="1"/>
    </xf>
    <xf numFmtId="177" fontId="18" fillId="0" borderId="21" xfId="0" applyNumberFormat="1" applyFont="1" applyFill="1" applyBorder="1" applyAlignment="1">
      <alignment horizontal="left" vertical="center" wrapText="1"/>
    </xf>
    <xf numFmtId="177" fontId="14" fillId="0" borderId="21" xfId="0" applyNumberFormat="1" applyFont="1" applyFill="1" applyBorder="1" applyAlignment="1">
      <alignment horizontal="center" vertical="center" wrapText="1"/>
    </xf>
    <xf numFmtId="177" fontId="14" fillId="0" borderId="24" xfId="0" applyNumberFormat="1" applyFont="1" applyFill="1" applyBorder="1" applyAlignment="1">
      <alignment horizontal="center" vertical="center" wrapText="1"/>
    </xf>
    <xf numFmtId="0" fontId="26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Border="1" applyAlignment="1">
      <alignment horizontal="left" wrapText="1"/>
    </xf>
    <xf numFmtId="0" fontId="35" fillId="4" borderId="5" xfId="0" applyFont="1" applyFill="1" applyBorder="1" applyAlignment="1">
      <alignment horizontal="center" vertical="center" wrapText="1"/>
    </xf>
    <xf numFmtId="0" fontId="35" fillId="4" borderId="32" xfId="0" applyFont="1" applyFill="1" applyBorder="1" applyAlignment="1">
      <alignment horizontal="center" vertical="center" wrapText="1"/>
    </xf>
    <xf numFmtId="0" fontId="35" fillId="4" borderId="33" xfId="0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justify" vertical="center" wrapText="1"/>
    </xf>
    <xf numFmtId="0" fontId="34" fillId="0" borderId="5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right" vertical="center" wrapText="1"/>
    </xf>
    <xf numFmtId="0" fontId="36" fillId="0" borderId="5" xfId="0" applyFont="1" applyBorder="1" applyAlignment="1">
      <alignment horizontal="left" vertical="center" wrapText="1"/>
    </xf>
    <xf numFmtId="0" fontId="37" fillId="0" borderId="34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right" vertical="center" wrapText="1"/>
    </xf>
    <xf numFmtId="0" fontId="38" fillId="0" borderId="34" xfId="0" applyFont="1" applyBorder="1" applyAlignment="1">
      <alignment horizontal="left" vertical="center" wrapText="1"/>
    </xf>
    <xf numFmtId="0" fontId="38" fillId="0" borderId="34" xfId="0" applyFont="1" applyFill="1" applyBorder="1" applyAlignment="1">
      <alignment horizontal="left" vertical="center" wrapText="1"/>
    </xf>
    <xf numFmtId="0" fontId="38" fillId="0" borderId="34" xfId="0" applyFont="1" applyFill="1" applyBorder="1" applyAlignment="1">
      <alignment vertical="center" wrapText="1"/>
    </xf>
    <xf numFmtId="0" fontId="26" fillId="0" borderId="32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wrapText="1"/>
    </xf>
    <xf numFmtId="0" fontId="14" fillId="0" borderId="5" xfId="0" applyFont="1" applyBorder="1" applyAlignment="1">
      <alignment horizontal="right" vertical="top" wrapText="1"/>
    </xf>
    <xf numFmtId="0" fontId="14" fillId="0" borderId="5" xfId="0" applyFont="1" applyBorder="1" applyAlignment="1">
      <alignment horizontal="right" wrapText="1"/>
    </xf>
    <xf numFmtId="0" fontId="18" fillId="0" borderId="5" xfId="0" applyFont="1" applyBorder="1" applyAlignment="1">
      <alignment horizontal="right" vertical="top" wrapText="1"/>
    </xf>
    <xf numFmtId="0" fontId="18" fillId="0" borderId="5" xfId="0" applyFont="1" applyBorder="1" applyAlignment="1">
      <alignment horizontal="right" wrapText="1"/>
    </xf>
    <xf numFmtId="0" fontId="18" fillId="0" borderId="5" xfId="0" applyFont="1" applyBorder="1" applyAlignment="1">
      <alignment horizontal="left" vertical="center" wrapText="1"/>
    </xf>
    <xf numFmtId="177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wrapText="1"/>
    </xf>
    <xf numFmtId="0" fontId="1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35" fillId="4" borderId="5" xfId="0" applyFont="1" applyFill="1" applyBorder="1" applyAlignment="1">
      <alignment horizontal="left" vertical="center" wrapText="1"/>
    </xf>
    <xf numFmtId="0" fontId="39" fillId="4" borderId="5" xfId="0" applyFont="1" applyFill="1" applyBorder="1" applyAlignment="1">
      <alignment horizontal="center" vertical="center" wrapText="1"/>
    </xf>
    <xf numFmtId="177" fontId="33" fillId="0" borderId="5" xfId="0" applyNumberFormat="1" applyFont="1" applyBorder="1" applyAlignment="1">
      <alignment horizontal="center" vertical="center" shrinkToFit="1"/>
    </xf>
    <xf numFmtId="177" fontId="33" fillId="0" borderId="5" xfId="0" applyNumberFormat="1" applyFont="1" applyBorder="1" applyAlignment="1">
      <alignment horizontal="right" vertical="center" shrinkToFit="1"/>
    </xf>
    <xf numFmtId="0" fontId="34" fillId="0" borderId="5" xfId="0" applyFont="1" applyBorder="1" applyAlignment="1">
      <alignment horizontal="right" vertical="top" wrapText="1"/>
    </xf>
    <xf numFmtId="177" fontId="34" fillId="0" borderId="5" xfId="0" applyNumberFormat="1" applyFont="1" applyBorder="1" applyAlignment="1">
      <alignment horizontal="center" vertical="center" shrinkToFit="1"/>
    </xf>
    <xf numFmtId="177" fontId="34" fillId="0" borderId="5" xfId="0" applyNumberFormat="1" applyFont="1" applyBorder="1" applyAlignment="1">
      <alignment horizontal="right" vertical="center" shrinkToFit="1"/>
    </xf>
    <xf numFmtId="177" fontId="33" fillId="0" borderId="5" xfId="0" applyNumberFormat="1" applyFont="1" applyBorder="1" applyAlignment="1">
      <alignment horizontal="right" vertical="top" wrapText="1"/>
    </xf>
    <xf numFmtId="0" fontId="36" fillId="0" borderId="5" xfId="0" applyFont="1" applyBorder="1">
      <alignment vertical="center"/>
    </xf>
    <xf numFmtId="0" fontId="36" fillId="0" borderId="5" xfId="0" applyFont="1" applyBorder="1" applyAlignment="1">
      <alignment vertical="center" shrinkToFit="1"/>
    </xf>
    <xf numFmtId="0" fontId="36" fillId="0" borderId="5" xfId="0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 vertical="top" wrapText="1"/>
    </xf>
    <xf numFmtId="0" fontId="39" fillId="4" borderId="5" xfId="0" applyFont="1" applyFill="1" applyBorder="1" applyAlignment="1">
      <alignment horizontal="right" vertical="center" wrapText="1"/>
    </xf>
    <xf numFmtId="0" fontId="34" fillId="0" borderId="5" xfId="0" applyFont="1" applyBorder="1" applyAlignment="1">
      <alignment horizontal="right" wrapText="1"/>
    </xf>
    <xf numFmtId="0" fontId="33" fillId="0" borderId="5" xfId="0" applyFont="1" applyBorder="1" applyAlignment="1">
      <alignment horizontal="center" vertical="center" wrapText="1"/>
    </xf>
    <xf numFmtId="0" fontId="40" fillId="0" borderId="5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77" fontId="34" fillId="0" borderId="5" xfId="0" applyNumberFormat="1" applyFont="1" applyBorder="1" applyAlignment="1">
      <alignment horizontal="right" vertical="top" wrapText="1"/>
    </xf>
    <xf numFmtId="0" fontId="4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right" wrapText="1"/>
    </xf>
    <xf numFmtId="0" fontId="14" fillId="3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 wrapText="1"/>
    </xf>
    <xf numFmtId="177" fontId="18" fillId="0" borderId="5" xfId="0" applyNumberFormat="1" applyFont="1" applyFill="1" applyBorder="1" applyAlignment="1">
      <alignment horizontal="right" wrapText="1"/>
    </xf>
    <xf numFmtId="0" fontId="18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justify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  <cellStyle name="常规 7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zoomScale="130" zoomScaleNormal="130" workbookViewId="0">
      <selection activeCell="B16" sqref="B16"/>
    </sheetView>
  </sheetViews>
  <sheetFormatPr defaultColWidth="27" defaultRowHeight="18" customHeight="1" outlineLevelCol="6"/>
  <cols>
    <col min="2" max="2" width="12.75" customWidth="1"/>
    <col min="3" max="3" width="23.625" customWidth="1"/>
    <col min="4" max="4" width="11.75" customWidth="1"/>
    <col min="5" max="5" width="6.25" customWidth="1"/>
    <col min="6" max="6" width="7.875" customWidth="1"/>
  </cols>
  <sheetData>
    <row r="1" ht="30" customHeight="1" spans="1:4">
      <c r="A1" s="223" t="s">
        <v>0</v>
      </c>
      <c r="B1" s="223"/>
      <c r="C1" s="223"/>
      <c r="D1" s="223"/>
    </row>
    <row r="2" customHeight="1" spans="1:4">
      <c r="A2" s="224" t="s">
        <v>1</v>
      </c>
      <c r="B2" s="224"/>
      <c r="C2" s="224"/>
      <c r="D2" s="224"/>
    </row>
    <row r="3" customHeight="1" spans="1:4">
      <c r="A3" s="111"/>
      <c r="B3" s="111"/>
      <c r="C3" s="111"/>
      <c r="D3" s="225" t="s">
        <v>2</v>
      </c>
    </row>
    <row r="4" customHeight="1" spans="1:4">
      <c r="A4" s="226" t="s">
        <v>3</v>
      </c>
      <c r="B4" s="226"/>
      <c r="C4" s="226" t="s">
        <v>4</v>
      </c>
      <c r="D4" s="226"/>
    </row>
    <row r="5" customHeight="1" spans="1:4">
      <c r="A5" s="227" t="s">
        <v>5</v>
      </c>
      <c r="B5" s="227" t="s">
        <v>6</v>
      </c>
      <c r="C5" s="227" t="s">
        <v>7</v>
      </c>
      <c r="D5" s="227" t="s">
        <v>6</v>
      </c>
    </row>
    <row r="6" s="160" customFormat="1" customHeight="1" spans="1:4">
      <c r="A6" s="196" t="s">
        <v>8</v>
      </c>
      <c r="B6" s="149">
        <v>1153.02</v>
      </c>
      <c r="C6" s="228" t="s">
        <v>9</v>
      </c>
      <c r="D6" s="149">
        <v>56.72</v>
      </c>
    </row>
    <row r="7" s="160" customFormat="1" customHeight="1" spans="1:4">
      <c r="A7" s="196" t="s">
        <v>10</v>
      </c>
      <c r="B7" s="149"/>
      <c r="C7" s="228" t="s">
        <v>11</v>
      </c>
      <c r="D7" s="149">
        <v>42.75</v>
      </c>
    </row>
    <row r="8" s="160" customFormat="1" customHeight="1" spans="1:4">
      <c r="A8" s="196" t="s">
        <v>12</v>
      </c>
      <c r="B8" s="229"/>
      <c r="C8" s="228" t="s">
        <v>13</v>
      </c>
      <c r="D8" s="149">
        <v>1053.56</v>
      </c>
    </row>
    <row r="9" s="160" customFormat="1" ht="14.25" spans="1:4">
      <c r="A9" s="196" t="s">
        <v>14</v>
      </c>
      <c r="B9" s="149"/>
      <c r="C9" s="230"/>
      <c r="D9" s="149"/>
    </row>
    <row r="10" s="160" customFormat="1" customHeight="1" spans="1:4">
      <c r="A10" s="196" t="s">
        <v>15</v>
      </c>
      <c r="B10" s="149"/>
      <c r="C10" s="230"/>
      <c r="D10" s="149"/>
    </row>
    <row r="11" s="160" customFormat="1" customHeight="1" spans="1:4">
      <c r="A11" s="196" t="s">
        <v>16</v>
      </c>
      <c r="B11" s="149"/>
      <c r="C11" s="231"/>
      <c r="D11" s="231"/>
    </row>
    <row r="12" s="160" customFormat="1" customHeight="1" spans="1:4">
      <c r="A12" s="196" t="s">
        <v>17</v>
      </c>
      <c r="B12" s="149"/>
      <c r="C12" s="230"/>
      <c r="D12" s="149"/>
    </row>
    <row r="13" s="160" customFormat="1" customHeight="1" spans="1:4">
      <c r="A13" s="196" t="s">
        <v>18</v>
      </c>
      <c r="B13" s="149"/>
      <c r="C13" s="230"/>
      <c r="D13" s="149"/>
    </row>
    <row r="14" s="160" customFormat="1" customHeight="1" spans="1:4">
      <c r="A14" s="196" t="s">
        <v>19</v>
      </c>
      <c r="B14" s="149"/>
      <c r="C14" s="230"/>
      <c r="D14" s="149"/>
    </row>
    <row r="15" s="160" customFormat="1" customHeight="1" spans="1:4">
      <c r="A15" s="201" t="s">
        <v>20</v>
      </c>
      <c r="B15" s="144">
        <f>SUM(B6:B14)</f>
        <v>1153.02</v>
      </c>
      <c r="C15" s="232" t="s">
        <v>21</v>
      </c>
      <c r="D15" s="144">
        <f>SUM(D6:D14)</f>
        <v>1153.03</v>
      </c>
    </row>
    <row r="16" s="160" customFormat="1" customHeight="1" spans="1:7">
      <c r="A16" s="196" t="s">
        <v>22</v>
      </c>
      <c r="B16" s="149"/>
      <c r="C16" s="230" t="s">
        <v>23</v>
      </c>
      <c r="D16" s="149"/>
      <c r="G16" s="233"/>
    </row>
    <row r="17" s="160" customFormat="1" ht="17.25" customHeight="1" spans="1:4">
      <c r="A17" s="196" t="s">
        <v>24</v>
      </c>
      <c r="B17" s="144">
        <v>0.01</v>
      </c>
      <c r="C17" s="230"/>
      <c r="D17" s="149"/>
    </row>
    <row r="18" s="160" customFormat="1" customHeight="1" spans="1:4">
      <c r="A18" s="196"/>
      <c r="B18" s="147"/>
      <c r="C18" s="147"/>
      <c r="D18" s="150"/>
    </row>
    <row r="19" s="160" customFormat="1" customHeight="1" spans="1:4">
      <c r="A19" s="153" t="s">
        <v>25</v>
      </c>
      <c r="B19" s="145">
        <f>SUM(B15:B17)</f>
        <v>1153.03</v>
      </c>
      <c r="C19" s="201" t="s">
        <v>26</v>
      </c>
      <c r="D19" s="145">
        <f>SUM(D15:D18)</f>
        <v>1153.03</v>
      </c>
    </row>
    <row r="21" customHeight="1" spans="1:1">
      <c r="A21" s="234"/>
    </row>
  </sheetData>
  <mergeCells count="4">
    <mergeCell ref="A1:D1"/>
    <mergeCell ref="A2:D2"/>
    <mergeCell ref="A4:B4"/>
    <mergeCell ref="C4:D4"/>
  </mergeCells>
  <printOptions horizontalCentered="1" verticalCentered="1"/>
  <pageMargins left="0.75" right="0.75" top="0.98" bottom="0.98" header="0.51" footer="0.51"/>
  <pageSetup paperSize="8" scale="195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zoomScale="115" zoomScaleNormal="115" workbookViewId="0">
      <selection activeCell="E24" sqref="E24"/>
    </sheetView>
  </sheetViews>
  <sheetFormatPr defaultColWidth="8.75" defaultRowHeight="14.25" outlineLevelCol="6"/>
  <sheetData>
    <row r="1" ht="47.25" customHeight="1" spans="1:7">
      <c r="A1" s="50" t="s">
        <v>159</v>
      </c>
      <c r="B1" s="50"/>
      <c r="C1" s="50"/>
      <c r="D1" s="50"/>
      <c r="E1" s="50"/>
      <c r="F1" s="50"/>
      <c r="G1" s="50"/>
    </row>
    <row r="2" ht="15" spans="1:7">
      <c r="A2" s="51"/>
      <c r="B2" s="51"/>
      <c r="C2" s="51"/>
      <c r="D2" s="51"/>
      <c r="E2" s="52" t="s">
        <v>160</v>
      </c>
      <c r="F2" s="52"/>
      <c r="G2" s="52"/>
    </row>
    <row r="3" ht="15" spans="1:7">
      <c r="A3" s="53" t="s">
        <v>161</v>
      </c>
      <c r="B3" s="54" t="s">
        <v>162</v>
      </c>
      <c r="C3" s="55" t="s">
        <v>163</v>
      </c>
      <c r="D3" s="56"/>
      <c r="E3" s="56"/>
      <c r="F3" s="57"/>
      <c r="G3" s="54" t="s">
        <v>164</v>
      </c>
    </row>
    <row r="4" ht="23.25" spans="1:7">
      <c r="A4" s="58"/>
      <c r="B4" s="59"/>
      <c r="C4" s="60" t="s">
        <v>30</v>
      </c>
      <c r="D4" s="60" t="s">
        <v>165</v>
      </c>
      <c r="E4" s="60" t="s">
        <v>166</v>
      </c>
      <c r="F4" s="60" t="s">
        <v>167</v>
      </c>
      <c r="G4" s="59"/>
    </row>
    <row r="5" ht="15" spans="1:7">
      <c r="A5" s="61" t="s">
        <v>30</v>
      </c>
      <c r="B5" s="62"/>
      <c r="C5" s="62"/>
      <c r="D5" s="62"/>
      <c r="E5" s="63"/>
      <c r="F5" s="63"/>
      <c r="G5" s="64"/>
    </row>
    <row r="6" ht="15" spans="1:7">
      <c r="A6" s="61" t="s">
        <v>168</v>
      </c>
      <c r="B6" s="65"/>
      <c r="C6" s="66"/>
      <c r="D6" s="66"/>
      <c r="E6" s="67"/>
      <c r="F6" s="67"/>
      <c r="G6" s="68"/>
    </row>
    <row r="7" ht="15" spans="1:7">
      <c r="A7" s="69" t="s">
        <v>169</v>
      </c>
      <c r="B7" s="70"/>
      <c r="C7" s="67"/>
      <c r="D7" s="67"/>
      <c r="E7" s="67"/>
      <c r="F7" s="67"/>
      <c r="G7" s="68"/>
    </row>
    <row r="8" ht="15" spans="1:7">
      <c r="A8" s="69" t="s">
        <v>170</v>
      </c>
      <c r="B8" s="70"/>
      <c r="C8" s="67"/>
      <c r="D8" s="67"/>
      <c r="E8" s="67"/>
      <c r="F8" s="67"/>
      <c r="G8" s="68"/>
    </row>
    <row r="9" ht="20.25" spans="1:1">
      <c r="A9" s="71"/>
    </row>
    <row r="10" ht="20.25" spans="1:1">
      <c r="A10" s="71"/>
    </row>
    <row r="11" ht="20.25" spans="1:1">
      <c r="A11" s="71"/>
    </row>
  </sheetData>
  <mergeCells count="6">
    <mergeCell ref="A1:G1"/>
    <mergeCell ref="E2:G2"/>
    <mergeCell ref="C3:F3"/>
    <mergeCell ref="A3:A4"/>
    <mergeCell ref="B3:B4"/>
    <mergeCell ref="G3:G4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zoomScaleSheetLayoutView="96" topLeftCell="A4" workbookViewId="0">
      <selection activeCell="K7" sqref="K7"/>
    </sheetView>
  </sheetViews>
  <sheetFormatPr defaultColWidth="9" defaultRowHeight="47.1" customHeight="1" outlineLevelCol="5"/>
  <cols>
    <col min="1" max="1" width="22.375" style="17" customWidth="1"/>
    <col min="2" max="2" width="23.125" style="17" customWidth="1"/>
    <col min="3" max="3" width="12" style="17" customWidth="1"/>
    <col min="4" max="4" width="19" style="17" customWidth="1"/>
    <col min="5" max="5" width="10.875" style="17" customWidth="1"/>
    <col min="6" max="6" width="26.75" style="17" customWidth="1"/>
    <col min="7" max="16384" width="9" style="17"/>
  </cols>
  <sheetData>
    <row r="1" customHeight="1" spans="1:6">
      <c r="A1" s="18" t="s">
        <v>171</v>
      </c>
      <c r="B1" s="18"/>
      <c r="C1" s="18"/>
      <c r="D1" s="18"/>
      <c r="E1" s="18"/>
      <c r="F1" s="18"/>
    </row>
    <row r="2" customHeight="1" spans="1:6">
      <c r="A2" s="19" t="s">
        <v>172</v>
      </c>
      <c r="B2" s="20"/>
      <c r="C2" s="20"/>
      <c r="D2" s="20"/>
      <c r="E2" s="20"/>
      <c r="F2" s="20"/>
    </row>
    <row r="3" customHeight="1" spans="1:6">
      <c r="A3" s="21" t="s">
        <v>173</v>
      </c>
      <c r="B3" s="22" t="s">
        <v>174</v>
      </c>
      <c r="C3" s="23"/>
      <c r="D3" s="23"/>
      <c r="E3" s="23"/>
      <c r="F3" s="24"/>
    </row>
    <row r="4" customHeight="1" spans="1:6">
      <c r="A4" s="21" t="s">
        <v>175</v>
      </c>
      <c r="B4" s="22" t="s">
        <v>176</v>
      </c>
      <c r="C4" s="23"/>
      <c r="D4" s="24"/>
      <c r="E4" s="22">
        <v>1153.03</v>
      </c>
      <c r="F4" s="24"/>
    </row>
    <row r="5" customHeight="1" spans="1:6">
      <c r="A5" s="21"/>
      <c r="B5" s="22" t="s">
        <v>177</v>
      </c>
      <c r="C5" s="23"/>
      <c r="D5" s="24"/>
      <c r="E5" s="22">
        <v>475.87</v>
      </c>
      <c r="F5" s="24"/>
    </row>
    <row r="6" customHeight="1" spans="1:6">
      <c r="A6" s="25"/>
      <c r="B6" s="26" t="s">
        <v>178</v>
      </c>
      <c r="C6" s="27"/>
      <c r="D6" s="28"/>
      <c r="E6" s="29">
        <v>677.16</v>
      </c>
      <c r="F6" s="30"/>
    </row>
    <row r="7" ht="69" customHeight="1" spans="1:6">
      <c r="A7" s="31" t="s">
        <v>179</v>
      </c>
      <c r="B7" s="32" t="s">
        <v>180</v>
      </c>
      <c r="C7" s="33"/>
      <c r="D7" s="33"/>
      <c r="E7" s="33"/>
      <c r="F7" s="34"/>
    </row>
    <row r="8" ht="69" customHeight="1" spans="1:6">
      <c r="A8" s="35"/>
      <c r="B8" s="36" t="s">
        <v>181</v>
      </c>
      <c r="C8" s="37"/>
      <c r="D8" s="37"/>
      <c r="E8" s="37"/>
      <c r="F8" s="38"/>
    </row>
    <row r="9" ht="69" customHeight="1" spans="1:6">
      <c r="A9" s="25"/>
      <c r="B9" s="39" t="s">
        <v>182</v>
      </c>
      <c r="C9" s="40"/>
      <c r="D9" s="40"/>
      <c r="E9" s="40"/>
      <c r="F9" s="41"/>
    </row>
    <row r="10" ht="69" customHeight="1" spans="1:6">
      <c r="A10" s="31" t="s">
        <v>183</v>
      </c>
      <c r="B10" s="25" t="s">
        <v>184</v>
      </c>
      <c r="C10" s="42" t="s">
        <v>185</v>
      </c>
      <c r="D10" s="42" t="s">
        <v>186</v>
      </c>
      <c r="E10" s="42"/>
      <c r="F10" s="42"/>
    </row>
    <row r="11" ht="69" customHeight="1" spans="1:6">
      <c r="A11" s="35"/>
      <c r="B11" s="43" t="s">
        <v>187</v>
      </c>
      <c r="C11" s="44" t="s">
        <v>188</v>
      </c>
      <c r="D11" s="45" t="s">
        <v>189</v>
      </c>
      <c r="E11" s="46"/>
      <c r="F11" s="47"/>
    </row>
    <row r="12" ht="69" customHeight="1" spans="1:6">
      <c r="A12" s="35"/>
      <c r="B12" s="48" t="s">
        <v>55</v>
      </c>
      <c r="C12" s="44" t="s">
        <v>188</v>
      </c>
      <c r="D12" s="45" t="s">
        <v>190</v>
      </c>
      <c r="E12" s="46"/>
      <c r="F12" s="47"/>
    </row>
    <row r="13" ht="69" customHeight="1" spans="1:6">
      <c r="A13" s="25"/>
      <c r="B13" s="48" t="s">
        <v>191</v>
      </c>
      <c r="C13" s="44" t="s">
        <v>188</v>
      </c>
      <c r="D13" s="45" t="s">
        <v>192</v>
      </c>
      <c r="E13" s="46"/>
      <c r="F13" s="47"/>
    </row>
    <row r="14" ht="64.5" customHeight="1" spans="1:6">
      <c r="A14" s="49" t="s">
        <v>193</v>
      </c>
      <c r="B14" s="42"/>
      <c r="C14" s="44" t="s">
        <v>194</v>
      </c>
      <c r="D14" s="44"/>
      <c r="E14" s="44"/>
      <c r="F14" s="44"/>
    </row>
  </sheetData>
  <mergeCells count="20">
    <mergeCell ref="A1:F1"/>
    <mergeCell ref="A2:F2"/>
    <mergeCell ref="B3:F3"/>
    <mergeCell ref="B4:D4"/>
    <mergeCell ref="E4:F4"/>
    <mergeCell ref="B5:D5"/>
    <mergeCell ref="E5:F5"/>
    <mergeCell ref="B6:D6"/>
    <mergeCell ref="E6:F6"/>
    <mergeCell ref="B7:F7"/>
    <mergeCell ref="B8:F8"/>
    <mergeCell ref="B9:F9"/>
    <mergeCell ref="D10:F10"/>
    <mergeCell ref="D11:F11"/>
    <mergeCell ref="D12:F12"/>
    <mergeCell ref="D13:F13"/>
    <mergeCell ref="C14:F14"/>
    <mergeCell ref="A4:A6"/>
    <mergeCell ref="A7:A9"/>
    <mergeCell ref="A10:A13"/>
  </mergeCells>
  <pageMargins left="0.708661417322835" right="0.708661417322835" top="0.748031496062992" bottom="0.748031496062992" header="0.31496062992126" footer="0.31496062992126"/>
  <pageSetup paperSize="9" scale="6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2"/>
  <sheetViews>
    <sheetView topLeftCell="B31" workbookViewId="0">
      <selection activeCell="H30" sqref="H30"/>
    </sheetView>
  </sheetViews>
  <sheetFormatPr defaultColWidth="9" defaultRowHeight="14.25"/>
  <cols>
    <col min="1" max="12" width="20.625" style="2" customWidth="1"/>
  </cols>
  <sheetData>
    <row r="1" ht="36" customHeight="1" spans="1:15">
      <c r="A1" s="3" t="s">
        <v>195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1" customHeight="1" spans="1:15">
      <c r="A2" s="4"/>
      <c r="B2" s="5"/>
      <c r="C2" s="6" t="s">
        <v>196</v>
      </c>
      <c r="D2" s="7"/>
      <c r="E2" s="7"/>
      <c r="F2" s="7"/>
      <c r="G2" s="7"/>
      <c r="H2" s="7"/>
      <c r="I2" s="7"/>
      <c r="J2" s="7"/>
      <c r="K2" s="13"/>
      <c r="L2" s="14" t="s">
        <v>197</v>
      </c>
      <c r="M2" s="14"/>
      <c r="N2" s="15"/>
      <c r="O2" s="16"/>
    </row>
    <row r="3" s="1" customForma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ht="49.5" customHeight="1" spans="1:12">
      <c r="A4" s="9" t="s">
        <v>198</v>
      </c>
      <c r="B4" s="9" t="s">
        <v>199</v>
      </c>
      <c r="C4" s="9" t="s">
        <v>200</v>
      </c>
      <c r="D4" s="9" t="s">
        <v>6</v>
      </c>
      <c r="E4" s="9" t="s">
        <v>201</v>
      </c>
      <c r="F4" s="9" t="s">
        <v>202</v>
      </c>
      <c r="G4" s="9" t="s">
        <v>203</v>
      </c>
      <c r="H4" s="9" t="s">
        <v>204</v>
      </c>
      <c r="I4" s="9" t="s">
        <v>205</v>
      </c>
      <c r="J4" s="9" t="s">
        <v>206</v>
      </c>
      <c r="K4" s="9" t="s">
        <v>207</v>
      </c>
      <c r="L4" s="9" t="s">
        <v>208</v>
      </c>
    </row>
    <row r="5" customHeight="1" spans="1:12">
      <c r="A5" s="10" t="s">
        <v>209</v>
      </c>
      <c r="B5" s="10" t="s">
        <v>210</v>
      </c>
      <c r="C5" s="11">
        <v>10</v>
      </c>
      <c r="D5" s="10" t="s">
        <v>211</v>
      </c>
      <c r="E5" s="10" t="s">
        <v>212</v>
      </c>
      <c r="F5" s="10" t="s">
        <v>213</v>
      </c>
      <c r="G5" s="10" t="s">
        <v>214</v>
      </c>
      <c r="H5" s="10" t="s">
        <v>215</v>
      </c>
      <c r="I5" s="10" t="s">
        <v>216</v>
      </c>
      <c r="J5" s="10" t="s">
        <v>217</v>
      </c>
      <c r="K5" s="10" t="s">
        <v>218</v>
      </c>
      <c r="L5" s="10" t="s">
        <v>219</v>
      </c>
    </row>
    <row r="6" spans="1:12">
      <c r="A6" s="10"/>
      <c r="B6" s="10"/>
      <c r="C6" s="11"/>
      <c r="D6" s="10"/>
      <c r="E6" s="10"/>
      <c r="F6" s="10" t="s">
        <v>213</v>
      </c>
      <c r="G6" s="10" t="s">
        <v>214</v>
      </c>
      <c r="H6" s="10" t="s">
        <v>220</v>
      </c>
      <c r="I6" s="10" t="s">
        <v>221</v>
      </c>
      <c r="J6" s="10" t="s">
        <v>222</v>
      </c>
      <c r="K6" s="10" t="s">
        <v>223</v>
      </c>
      <c r="L6" s="10" t="s">
        <v>219</v>
      </c>
    </row>
    <row r="7" spans="1:12">
      <c r="A7" s="10"/>
      <c r="B7" s="10"/>
      <c r="C7" s="11"/>
      <c r="D7" s="10"/>
      <c r="E7" s="10"/>
      <c r="F7" s="10" t="s">
        <v>213</v>
      </c>
      <c r="G7" s="10" t="s">
        <v>224</v>
      </c>
      <c r="H7" s="10" t="s">
        <v>225</v>
      </c>
      <c r="I7" s="10" t="s">
        <v>216</v>
      </c>
      <c r="J7" s="10" t="s">
        <v>217</v>
      </c>
      <c r="K7" s="10" t="s">
        <v>218</v>
      </c>
      <c r="L7" s="10" t="s">
        <v>219</v>
      </c>
    </row>
    <row r="8" ht="26.25" customHeight="1" spans="1:12">
      <c r="A8" s="10"/>
      <c r="B8" s="10"/>
      <c r="C8" s="11"/>
      <c r="D8" s="10"/>
      <c r="E8" s="10"/>
      <c r="F8" s="10" t="s">
        <v>226</v>
      </c>
      <c r="G8" s="10" t="s">
        <v>227</v>
      </c>
      <c r="H8" s="10" t="s">
        <v>228</v>
      </c>
      <c r="I8" s="10" t="s">
        <v>216</v>
      </c>
      <c r="J8" s="10" t="s">
        <v>217</v>
      </c>
      <c r="K8" s="10" t="s">
        <v>218</v>
      </c>
      <c r="L8" s="10" t="s">
        <v>229</v>
      </c>
    </row>
    <row r="9" spans="1:12">
      <c r="A9" s="10"/>
      <c r="B9" s="10" t="s">
        <v>230</v>
      </c>
      <c r="C9" s="11">
        <v>10</v>
      </c>
      <c r="D9" s="10" t="s">
        <v>231</v>
      </c>
      <c r="E9" s="10" t="s">
        <v>212</v>
      </c>
      <c r="F9" s="10" t="s">
        <v>226</v>
      </c>
      <c r="G9" s="10" t="s">
        <v>227</v>
      </c>
      <c r="H9" s="10" t="s">
        <v>228</v>
      </c>
      <c r="I9" s="10" t="s">
        <v>216</v>
      </c>
      <c r="J9" s="10" t="s">
        <v>217</v>
      </c>
      <c r="K9" s="10" t="s">
        <v>218</v>
      </c>
      <c r="L9" s="10" t="s">
        <v>229</v>
      </c>
    </row>
    <row r="10" spans="1:12">
      <c r="A10" s="10"/>
      <c r="B10" s="10"/>
      <c r="C10" s="11"/>
      <c r="D10" s="10"/>
      <c r="E10" s="10"/>
      <c r="F10" s="10" t="s">
        <v>213</v>
      </c>
      <c r="G10" s="10" t="s">
        <v>214</v>
      </c>
      <c r="H10" s="10" t="s">
        <v>220</v>
      </c>
      <c r="I10" s="10" t="s">
        <v>221</v>
      </c>
      <c r="J10" s="10" t="s">
        <v>222</v>
      </c>
      <c r="K10" s="10" t="s">
        <v>223</v>
      </c>
      <c r="L10" s="10" t="s">
        <v>219</v>
      </c>
    </row>
    <row r="11" spans="1:12">
      <c r="A11" s="10"/>
      <c r="B11" s="10"/>
      <c r="C11" s="11"/>
      <c r="D11" s="10"/>
      <c r="E11" s="10"/>
      <c r="F11" s="10" t="s">
        <v>213</v>
      </c>
      <c r="G11" s="10" t="s">
        <v>224</v>
      </c>
      <c r="H11" s="10" t="s">
        <v>225</v>
      </c>
      <c r="I11" s="10" t="s">
        <v>216</v>
      </c>
      <c r="J11" s="10" t="s">
        <v>217</v>
      </c>
      <c r="K11" s="10" t="s">
        <v>218</v>
      </c>
      <c r="L11" s="10" t="s">
        <v>219</v>
      </c>
    </row>
    <row r="12" ht="33" customHeight="1" spans="1:12">
      <c r="A12" s="10"/>
      <c r="B12" s="10"/>
      <c r="C12" s="11"/>
      <c r="D12" s="10"/>
      <c r="E12" s="10"/>
      <c r="F12" s="10" t="s">
        <v>213</v>
      </c>
      <c r="G12" s="10" t="s">
        <v>214</v>
      </c>
      <c r="H12" s="10" t="s">
        <v>215</v>
      </c>
      <c r="I12" s="10" t="s">
        <v>216</v>
      </c>
      <c r="J12" s="10" t="s">
        <v>217</v>
      </c>
      <c r="K12" s="10" t="s">
        <v>218</v>
      </c>
      <c r="L12" s="10" t="s">
        <v>219</v>
      </c>
    </row>
    <row r="13" customHeight="1" spans="1:12">
      <c r="A13" s="10"/>
      <c r="B13" s="10" t="s">
        <v>232</v>
      </c>
      <c r="C13" s="11">
        <v>10</v>
      </c>
      <c r="D13" s="10" t="s">
        <v>233</v>
      </c>
      <c r="E13" s="10" t="s">
        <v>212</v>
      </c>
      <c r="F13" s="10" t="s">
        <v>213</v>
      </c>
      <c r="G13" s="10" t="s">
        <v>214</v>
      </c>
      <c r="H13" s="10" t="s">
        <v>215</v>
      </c>
      <c r="I13" s="10" t="s">
        <v>216</v>
      </c>
      <c r="J13" s="10" t="s">
        <v>217</v>
      </c>
      <c r="K13" s="10" t="s">
        <v>218</v>
      </c>
      <c r="L13" s="10" t="s">
        <v>219</v>
      </c>
    </row>
    <row r="14" spans="1:12">
      <c r="A14" s="10"/>
      <c r="B14" s="10"/>
      <c r="C14" s="11"/>
      <c r="D14" s="10"/>
      <c r="E14" s="10"/>
      <c r="F14" s="10" t="s">
        <v>213</v>
      </c>
      <c r="G14" s="10" t="s">
        <v>224</v>
      </c>
      <c r="H14" s="10" t="s">
        <v>225</v>
      </c>
      <c r="I14" s="10" t="s">
        <v>216</v>
      </c>
      <c r="J14" s="10" t="s">
        <v>217</v>
      </c>
      <c r="K14" s="10" t="s">
        <v>218</v>
      </c>
      <c r="L14" s="10" t="s">
        <v>219</v>
      </c>
    </row>
    <row r="15" spans="1:12">
      <c r="A15" s="10"/>
      <c r="B15" s="10"/>
      <c r="C15" s="11"/>
      <c r="D15" s="10"/>
      <c r="E15" s="10"/>
      <c r="F15" s="10" t="s">
        <v>226</v>
      </c>
      <c r="G15" s="10" t="s">
        <v>227</v>
      </c>
      <c r="H15" s="10" t="s">
        <v>228</v>
      </c>
      <c r="I15" s="10" t="s">
        <v>216</v>
      </c>
      <c r="J15" s="10" t="s">
        <v>217</v>
      </c>
      <c r="K15" s="10" t="s">
        <v>218</v>
      </c>
      <c r="L15" s="10" t="s">
        <v>229</v>
      </c>
    </row>
    <row r="16" ht="24.75" customHeight="1" spans="1:12">
      <c r="A16" s="10"/>
      <c r="B16" s="10"/>
      <c r="C16" s="11"/>
      <c r="D16" s="10"/>
      <c r="E16" s="10"/>
      <c r="F16" s="10" t="s">
        <v>213</v>
      </c>
      <c r="G16" s="10" t="s">
        <v>214</v>
      </c>
      <c r="H16" s="10" t="s">
        <v>220</v>
      </c>
      <c r="I16" s="10" t="s">
        <v>221</v>
      </c>
      <c r="J16" s="10" t="s">
        <v>222</v>
      </c>
      <c r="K16" s="10" t="s">
        <v>223</v>
      </c>
      <c r="L16" s="10" t="s">
        <v>219</v>
      </c>
    </row>
    <row r="17" spans="1:12">
      <c r="A17" s="10"/>
      <c r="B17" s="10" t="s">
        <v>234</v>
      </c>
      <c r="C17" s="11">
        <v>10</v>
      </c>
      <c r="D17" s="10" t="s">
        <v>235</v>
      </c>
      <c r="E17" s="10" t="s">
        <v>212</v>
      </c>
      <c r="F17" s="10" t="s">
        <v>213</v>
      </c>
      <c r="G17" s="10" t="s">
        <v>224</v>
      </c>
      <c r="H17" s="10" t="s">
        <v>225</v>
      </c>
      <c r="I17" s="10" t="s">
        <v>216</v>
      </c>
      <c r="J17" s="10" t="s">
        <v>217</v>
      </c>
      <c r="K17" s="10" t="s">
        <v>218</v>
      </c>
      <c r="L17" s="10" t="s">
        <v>219</v>
      </c>
    </row>
    <row r="18" spans="1:12">
      <c r="A18" s="10"/>
      <c r="B18" s="10"/>
      <c r="C18" s="11"/>
      <c r="D18" s="10"/>
      <c r="E18" s="10"/>
      <c r="F18" s="10" t="s">
        <v>213</v>
      </c>
      <c r="G18" s="10" t="s">
        <v>214</v>
      </c>
      <c r="H18" s="10" t="s">
        <v>215</v>
      </c>
      <c r="I18" s="10" t="s">
        <v>216</v>
      </c>
      <c r="J18" s="10" t="s">
        <v>217</v>
      </c>
      <c r="K18" s="10" t="s">
        <v>218</v>
      </c>
      <c r="L18" s="10" t="s">
        <v>219</v>
      </c>
    </row>
    <row r="19" spans="1:12">
      <c r="A19" s="10"/>
      <c r="B19" s="10"/>
      <c r="C19" s="11"/>
      <c r="D19" s="10"/>
      <c r="E19" s="10"/>
      <c r="F19" s="10" t="s">
        <v>226</v>
      </c>
      <c r="G19" s="10" t="s">
        <v>227</v>
      </c>
      <c r="H19" s="10" t="s">
        <v>228</v>
      </c>
      <c r="I19" s="10" t="s">
        <v>216</v>
      </c>
      <c r="J19" s="10" t="s">
        <v>217</v>
      </c>
      <c r="K19" s="10" t="s">
        <v>218</v>
      </c>
      <c r="L19" s="10" t="s">
        <v>229</v>
      </c>
    </row>
    <row r="20" ht="54" customHeight="1" spans="1:12">
      <c r="A20" s="10"/>
      <c r="B20" s="10"/>
      <c r="C20" s="11"/>
      <c r="D20" s="10"/>
      <c r="E20" s="10"/>
      <c r="F20" s="10" t="s">
        <v>213</v>
      </c>
      <c r="G20" s="10" t="s">
        <v>214</v>
      </c>
      <c r="H20" s="10" t="s">
        <v>220</v>
      </c>
      <c r="I20" s="10" t="s">
        <v>221</v>
      </c>
      <c r="J20" s="10" t="s">
        <v>222</v>
      </c>
      <c r="K20" s="10" t="s">
        <v>223</v>
      </c>
      <c r="L20" s="10" t="s">
        <v>219</v>
      </c>
    </row>
    <row r="21" spans="1:12">
      <c r="A21" s="10"/>
      <c r="B21" s="10" t="s">
        <v>236</v>
      </c>
      <c r="C21" s="11">
        <v>10</v>
      </c>
      <c r="D21" s="10" t="s">
        <v>237</v>
      </c>
      <c r="E21" s="10" t="s">
        <v>212</v>
      </c>
      <c r="F21" s="10" t="s">
        <v>213</v>
      </c>
      <c r="G21" s="10" t="s">
        <v>214</v>
      </c>
      <c r="H21" s="10" t="s">
        <v>220</v>
      </c>
      <c r="I21" s="10" t="s">
        <v>221</v>
      </c>
      <c r="J21" s="10" t="s">
        <v>222</v>
      </c>
      <c r="K21" s="10" t="s">
        <v>223</v>
      </c>
      <c r="L21" s="10" t="s">
        <v>219</v>
      </c>
    </row>
    <row r="22" spans="1:12">
      <c r="A22" s="10"/>
      <c r="B22" s="10"/>
      <c r="C22" s="11"/>
      <c r="D22" s="10"/>
      <c r="E22" s="10"/>
      <c r="F22" s="10" t="s">
        <v>226</v>
      </c>
      <c r="G22" s="10" t="s">
        <v>227</v>
      </c>
      <c r="H22" s="10" t="s">
        <v>228</v>
      </c>
      <c r="I22" s="10" t="s">
        <v>216</v>
      </c>
      <c r="J22" s="10" t="s">
        <v>217</v>
      </c>
      <c r="K22" s="10" t="s">
        <v>218</v>
      </c>
      <c r="L22" s="10" t="s">
        <v>229</v>
      </c>
    </row>
    <row r="23" spans="1:12">
      <c r="A23" s="10"/>
      <c r="B23" s="10"/>
      <c r="C23" s="11"/>
      <c r="D23" s="10"/>
      <c r="E23" s="10"/>
      <c r="F23" s="10" t="s">
        <v>213</v>
      </c>
      <c r="G23" s="10" t="s">
        <v>224</v>
      </c>
      <c r="H23" s="10" t="s">
        <v>225</v>
      </c>
      <c r="I23" s="10" t="s">
        <v>216</v>
      </c>
      <c r="J23" s="10" t="s">
        <v>217</v>
      </c>
      <c r="K23" s="10" t="s">
        <v>218</v>
      </c>
      <c r="L23" s="10" t="s">
        <v>219</v>
      </c>
    </row>
    <row r="24" ht="33.75" customHeight="1" spans="1:12">
      <c r="A24" s="10"/>
      <c r="B24" s="10"/>
      <c r="C24" s="11"/>
      <c r="D24" s="10"/>
      <c r="E24" s="10"/>
      <c r="F24" s="10" t="s">
        <v>213</v>
      </c>
      <c r="G24" s="10" t="s">
        <v>214</v>
      </c>
      <c r="H24" s="10" t="s">
        <v>215</v>
      </c>
      <c r="I24" s="10" t="s">
        <v>216</v>
      </c>
      <c r="J24" s="10" t="s">
        <v>217</v>
      </c>
      <c r="K24" s="10" t="s">
        <v>218</v>
      </c>
      <c r="L24" s="10" t="s">
        <v>219</v>
      </c>
    </row>
    <row r="25" spans="1:12">
      <c r="A25" s="10"/>
      <c r="B25" s="10" t="s">
        <v>238</v>
      </c>
      <c r="C25" s="11">
        <v>10</v>
      </c>
      <c r="D25" s="10" t="s">
        <v>239</v>
      </c>
      <c r="E25" s="10" t="s">
        <v>240</v>
      </c>
      <c r="F25" s="10" t="s">
        <v>226</v>
      </c>
      <c r="G25" s="10" t="s">
        <v>227</v>
      </c>
      <c r="H25" s="10" t="s">
        <v>241</v>
      </c>
      <c r="I25" s="10" t="s">
        <v>216</v>
      </c>
      <c r="J25" s="10" t="s">
        <v>217</v>
      </c>
      <c r="K25" s="10" t="s">
        <v>218</v>
      </c>
      <c r="L25" s="10" t="s">
        <v>219</v>
      </c>
    </row>
    <row r="26" spans="1:12">
      <c r="A26" s="10"/>
      <c r="B26" s="10"/>
      <c r="C26" s="11"/>
      <c r="D26" s="10"/>
      <c r="E26" s="10"/>
      <c r="F26" s="10" t="s">
        <v>213</v>
      </c>
      <c r="G26" s="10" t="s">
        <v>214</v>
      </c>
      <c r="H26" s="10" t="s">
        <v>220</v>
      </c>
      <c r="I26" s="10" t="s">
        <v>221</v>
      </c>
      <c r="J26" s="10" t="s">
        <v>222</v>
      </c>
      <c r="K26" s="10" t="s">
        <v>223</v>
      </c>
      <c r="L26" s="10" t="s">
        <v>219</v>
      </c>
    </row>
    <row r="27" ht="27" spans="1:12">
      <c r="A27" s="10"/>
      <c r="B27" s="10"/>
      <c r="C27" s="11"/>
      <c r="D27" s="10"/>
      <c r="E27" s="10"/>
      <c r="F27" s="10" t="s">
        <v>226</v>
      </c>
      <c r="G27" s="10" t="s">
        <v>242</v>
      </c>
      <c r="H27" s="10" t="s">
        <v>243</v>
      </c>
      <c r="I27" s="10" t="s">
        <v>216</v>
      </c>
      <c r="J27" s="10" t="s">
        <v>217</v>
      </c>
      <c r="K27" s="10" t="s">
        <v>218</v>
      </c>
      <c r="L27" s="10" t="s">
        <v>219</v>
      </c>
    </row>
    <row r="28" ht="27" spans="1:12">
      <c r="A28" s="10"/>
      <c r="B28" s="10"/>
      <c r="C28" s="11"/>
      <c r="D28" s="10"/>
      <c r="E28" s="10"/>
      <c r="F28" s="10" t="s">
        <v>213</v>
      </c>
      <c r="G28" s="10" t="s">
        <v>224</v>
      </c>
      <c r="H28" s="10" t="s">
        <v>244</v>
      </c>
      <c r="I28" s="10" t="s">
        <v>221</v>
      </c>
      <c r="J28" s="10" t="s">
        <v>222</v>
      </c>
      <c r="K28" s="10" t="s">
        <v>218</v>
      </c>
      <c r="L28" s="10" t="s">
        <v>229</v>
      </c>
    </row>
    <row r="29" ht="27" spans="1:12">
      <c r="A29" s="10"/>
      <c r="B29" s="10" t="s">
        <v>245</v>
      </c>
      <c r="C29" s="11">
        <v>10</v>
      </c>
      <c r="D29" s="10" t="s">
        <v>246</v>
      </c>
      <c r="E29" s="10" t="s">
        <v>240</v>
      </c>
      <c r="F29" s="10" t="s">
        <v>226</v>
      </c>
      <c r="G29" s="10" t="s">
        <v>242</v>
      </c>
      <c r="H29" s="10" t="s">
        <v>243</v>
      </c>
      <c r="I29" s="10" t="s">
        <v>216</v>
      </c>
      <c r="J29" s="10" t="s">
        <v>217</v>
      </c>
      <c r="K29" s="10" t="s">
        <v>218</v>
      </c>
      <c r="L29" s="10" t="s">
        <v>219</v>
      </c>
    </row>
    <row r="30" ht="39.75" customHeight="1" spans="1:12">
      <c r="A30" s="10"/>
      <c r="B30" s="10"/>
      <c r="C30" s="11"/>
      <c r="D30" s="10"/>
      <c r="E30" s="10"/>
      <c r="F30" s="10" t="s">
        <v>213</v>
      </c>
      <c r="G30" s="10" t="s">
        <v>224</v>
      </c>
      <c r="H30" s="10" t="s">
        <v>244</v>
      </c>
      <c r="I30" s="10" t="s">
        <v>221</v>
      </c>
      <c r="J30" s="10" t="s">
        <v>222</v>
      </c>
      <c r="K30" s="10" t="s">
        <v>218</v>
      </c>
      <c r="L30" s="10" t="s">
        <v>229</v>
      </c>
    </row>
    <row r="31" spans="1:12">
      <c r="A31" s="10"/>
      <c r="B31" s="10"/>
      <c r="C31" s="11"/>
      <c r="D31" s="10"/>
      <c r="E31" s="10"/>
      <c r="F31" s="10" t="s">
        <v>226</v>
      </c>
      <c r="G31" s="10" t="s">
        <v>227</v>
      </c>
      <c r="H31" s="10" t="s">
        <v>241</v>
      </c>
      <c r="I31" s="10" t="s">
        <v>216</v>
      </c>
      <c r="J31" s="10" t="s">
        <v>217</v>
      </c>
      <c r="K31" s="10" t="s">
        <v>218</v>
      </c>
      <c r="L31" s="10" t="s">
        <v>219</v>
      </c>
    </row>
    <row r="32" spans="1:12">
      <c r="A32" s="10"/>
      <c r="B32" s="10"/>
      <c r="C32" s="11"/>
      <c r="D32" s="10"/>
      <c r="E32" s="10"/>
      <c r="F32" s="10" t="s">
        <v>213</v>
      </c>
      <c r="G32" s="10" t="s">
        <v>214</v>
      </c>
      <c r="H32" s="10" t="s">
        <v>220</v>
      </c>
      <c r="I32" s="10" t="s">
        <v>221</v>
      </c>
      <c r="J32" s="10" t="s">
        <v>222</v>
      </c>
      <c r="K32" s="10" t="s">
        <v>223</v>
      </c>
      <c r="L32" s="10" t="s">
        <v>219</v>
      </c>
    </row>
    <row r="33" spans="1:12">
      <c r="A33" s="10"/>
      <c r="B33" s="10" t="s">
        <v>247</v>
      </c>
      <c r="C33" s="11">
        <v>10</v>
      </c>
      <c r="D33" s="12">
        <v>676.906</v>
      </c>
      <c r="E33" s="10" t="s">
        <v>248</v>
      </c>
      <c r="F33" s="10" t="s">
        <v>213</v>
      </c>
      <c r="G33" s="10" t="s">
        <v>224</v>
      </c>
      <c r="H33" s="10" t="s">
        <v>249</v>
      </c>
      <c r="I33" s="10" t="s">
        <v>250</v>
      </c>
      <c r="J33" s="10" t="s">
        <v>251</v>
      </c>
      <c r="K33" s="10"/>
      <c r="L33" s="10" t="s">
        <v>252</v>
      </c>
    </row>
    <row r="34" ht="40.5" spans="1:12">
      <c r="A34" s="10"/>
      <c r="B34" s="10"/>
      <c r="C34" s="11"/>
      <c r="D34" s="10"/>
      <c r="E34" s="10"/>
      <c r="F34" s="10" t="s">
        <v>253</v>
      </c>
      <c r="G34" s="10" t="s">
        <v>254</v>
      </c>
      <c r="H34" s="10" t="s">
        <v>255</v>
      </c>
      <c r="I34" s="10" t="s">
        <v>221</v>
      </c>
      <c r="J34" s="10" t="s">
        <v>256</v>
      </c>
      <c r="K34" s="10" t="s">
        <v>257</v>
      </c>
      <c r="L34" s="10" t="s">
        <v>252</v>
      </c>
    </row>
    <row r="35" ht="54" spans="1:12">
      <c r="A35" s="10"/>
      <c r="B35" s="10"/>
      <c r="C35" s="11"/>
      <c r="D35" s="10"/>
      <c r="E35" s="10"/>
      <c r="F35" s="10" t="s">
        <v>226</v>
      </c>
      <c r="G35" s="10" t="s">
        <v>258</v>
      </c>
      <c r="H35" s="10" t="s">
        <v>259</v>
      </c>
      <c r="I35" s="10" t="s">
        <v>250</v>
      </c>
      <c r="J35" s="10" t="s">
        <v>251</v>
      </c>
      <c r="K35" s="10"/>
      <c r="L35" s="10" t="s">
        <v>252</v>
      </c>
    </row>
    <row r="36" spans="1:12">
      <c r="A36" s="10"/>
      <c r="B36" s="10"/>
      <c r="C36" s="11"/>
      <c r="D36" s="10"/>
      <c r="E36" s="10"/>
      <c r="F36" s="10" t="s">
        <v>260</v>
      </c>
      <c r="G36" s="10" t="s">
        <v>261</v>
      </c>
      <c r="H36" s="10" t="s">
        <v>262</v>
      </c>
      <c r="I36" s="10" t="s">
        <v>263</v>
      </c>
      <c r="J36" s="10" t="s">
        <v>264</v>
      </c>
      <c r="K36" s="10" t="s">
        <v>218</v>
      </c>
      <c r="L36" s="10" t="s">
        <v>252</v>
      </c>
    </row>
    <row r="37" ht="40.5" spans="1:12">
      <c r="A37" s="10"/>
      <c r="B37" s="10"/>
      <c r="C37" s="11"/>
      <c r="D37" s="10"/>
      <c r="E37" s="10"/>
      <c r="F37" s="10" t="s">
        <v>226</v>
      </c>
      <c r="G37" s="10" t="s">
        <v>265</v>
      </c>
      <c r="H37" s="10" t="s">
        <v>266</v>
      </c>
      <c r="I37" s="10" t="s">
        <v>250</v>
      </c>
      <c r="J37" s="10" t="s">
        <v>251</v>
      </c>
      <c r="K37" s="10"/>
      <c r="L37" s="10" t="s">
        <v>252</v>
      </c>
    </row>
    <row r="38" spans="1:12">
      <c r="A38" s="10"/>
      <c r="B38" s="10"/>
      <c r="C38" s="11"/>
      <c r="D38" s="10"/>
      <c r="E38" s="10"/>
      <c r="F38" s="10" t="s">
        <v>253</v>
      </c>
      <c r="G38" s="10" t="s">
        <v>267</v>
      </c>
      <c r="H38" s="10" t="s">
        <v>268</v>
      </c>
      <c r="I38" s="10" t="s">
        <v>221</v>
      </c>
      <c r="J38" s="10" t="s">
        <v>269</v>
      </c>
      <c r="K38" s="10" t="s">
        <v>270</v>
      </c>
      <c r="L38" s="10" t="s">
        <v>252</v>
      </c>
    </row>
    <row r="39" spans="1:12">
      <c r="A39" s="10"/>
      <c r="B39" s="10"/>
      <c r="C39" s="11"/>
      <c r="D39" s="10"/>
      <c r="E39" s="10"/>
      <c r="F39" s="10" t="s">
        <v>213</v>
      </c>
      <c r="G39" s="10" t="s">
        <v>271</v>
      </c>
      <c r="H39" s="10" t="s">
        <v>272</v>
      </c>
      <c r="I39" s="10" t="s">
        <v>216</v>
      </c>
      <c r="J39" s="10" t="s">
        <v>273</v>
      </c>
      <c r="K39" s="10" t="s">
        <v>274</v>
      </c>
      <c r="L39" s="10" t="s">
        <v>252</v>
      </c>
    </row>
    <row r="40" ht="40.5" spans="1:12">
      <c r="A40" s="10"/>
      <c r="B40" s="10"/>
      <c r="C40" s="11"/>
      <c r="D40" s="10"/>
      <c r="E40" s="10"/>
      <c r="F40" s="10" t="s">
        <v>213</v>
      </c>
      <c r="G40" s="10" t="s">
        <v>214</v>
      </c>
      <c r="H40" s="10" t="s">
        <v>275</v>
      </c>
      <c r="I40" s="10" t="s">
        <v>221</v>
      </c>
      <c r="J40" s="10" t="s">
        <v>276</v>
      </c>
      <c r="K40" s="10" t="s">
        <v>277</v>
      </c>
      <c r="L40" s="10" t="s">
        <v>219</v>
      </c>
    </row>
    <row r="41" spans="1:12">
      <c r="A41" s="10"/>
      <c r="B41" s="10" t="s">
        <v>278</v>
      </c>
      <c r="C41" s="11">
        <v>10</v>
      </c>
      <c r="D41" s="12">
        <v>0.24</v>
      </c>
      <c r="E41" s="10" t="s">
        <v>279</v>
      </c>
      <c r="F41" s="10" t="s">
        <v>213</v>
      </c>
      <c r="G41" s="10" t="s">
        <v>224</v>
      </c>
      <c r="H41" s="10" t="s">
        <v>280</v>
      </c>
      <c r="I41" s="10" t="s">
        <v>250</v>
      </c>
      <c r="J41" s="10" t="s">
        <v>281</v>
      </c>
      <c r="K41" s="10"/>
      <c r="L41" s="10" t="s">
        <v>219</v>
      </c>
    </row>
    <row r="42" ht="54" spans="1:12">
      <c r="A42" s="10"/>
      <c r="B42" s="10"/>
      <c r="C42" s="11"/>
      <c r="D42" s="10"/>
      <c r="E42" s="10"/>
      <c r="F42" s="10" t="s">
        <v>226</v>
      </c>
      <c r="G42" s="10" t="s">
        <v>265</v>
      </c>
      <c r="H42" s="10" t="s">
        <v>282</v>
      </c>
      <c r="I42" s="10" t="s">
        <v>250</v>
      </c>
      <c r="J42" s="10" t="s">
        <v>281</v>
      </c>
      <c r="K42" s="10"/>
      <c r="L42" s="10" t="s">
        <v>252</v>
      </c>
    </row>
    <row r="43" spans="1:12">
      <c r="A43" s="10"/>
      <c r="B43" s="10"/>
      <c r="C43" s="11"/>
      <c r="D43" s="10"/>
      <c r="E43" s="10"/>
      <c r="F43" s="10" t="s">
        <v>253</v>
      </c>
      <c r="G43" s="10" t="s">
        <v>254</v>
      </c>
      <c r="H43" s="10" t="s">
        <v>283</v>
      </c>
      <c r="I43" s="10" t="s">
        <v>221</v>
      </c>
      <c r="J43" s="10" t="s">
        <v>284</v>
      </c>
      <c r="K43" s="10" t="s">
        <v>270</v>
      </c>
      <c r="L43" s="10" t="s">
        <v>252</v>
      </c>
    </row>
    <row r="44" ht="54" spans="1:12">
      <c r="A44" s="10"/>
      <c r="B44" s="10"/>
      <c r="C44" s="11"/>
      <c r="D44" s="10"/>
      <c r="E44" s="10"/>
      <c r="F44" s="10" t="s">
        <v>226</v>
      </c>
      <c r="G44" s="10" t="s">
        <v>227</v>
      </c>
      <c r="H44" s="10" t="s">
        <v>285</v>
      </c>
      <c r="I44" s="10" t="s">
        <v>250</v>
      </c>
      <c r="J44" s="10" t="s">
        <v>281</v>
      </c>
      <c r="K44" s="10"/>
      <c r="L44" s="10" t="s">
        <v>252</v>
      </c>
    </row>
    <row r="45" spans="1:12">
      <c r="A45" s="10"/>
      <c r="B45" s="10"/>
      <c r="C45" s="11"/>
      <c r="D45" s="10"/>
      <c r="E45" s="10"/>
      <c r="F45" s="10" t="s">
        <v>260</v>
      </c>
      <c r="G45" s="10" t="s">
        <v>261</v>
      </c>
      <c r="H45" s="10" t="s">
        <v>286</v>
      </c>
      <c r="I45" s="10" t="s">
        <v>216</v>
      </c>
      <c r="J45" s="10" t="s">
        <v>217</v>
      </c>
      <c r="K45" s="10" t="s">
        <v>218</v>
      </c>
      <c r="L45" s="10" t="s">
        <v>252</v>
      </c>
    </row>
    <row r="46" spans="1:12">
      <c r="A46" s="10"/>
      <c r="B46" s="10"/>
      <c r="C46" s="11"/>
      <c r="D46" s="10"/>
      <c r="E46" s="10"/>
      <c r="F46" s="10" t="s">
        <v>253</v>
      </c>
      <c r="G46" s="10" t="s">
        <v>267</v>
      </c>
      <c r="H46" s="10" t="s">
        <v>287</v>
      </c>
      <c r="I46" s="10" t="s">
        <v>250</v>
      </c>
      <c r="J46" s="10" t="s">
        <v>281</v>
      </c>
      <c r="K46" s="10"/>
      <c r="L46" s="10" t="s">
        <v>252</v>
      </c>
    </row>
    <row r="47" spans="1:12">
      <c r="A47" s="10"/>
      <c r="B47" s="10"/>
      <c r="C47" s="11"/>
      <c r="D47" s="10"/>
      <c r="E47" s="10"/>
      <c r="F47" s="10" t="s">
        <v>213</v>
      </c>
      <c r="G47" s="10" t="s">
        <v>214</v>
      </c>
      <c r="H47" s="10" t="s">
        <v>288</v>
      </c>
      <c r="I47" s="10" t="s">
        <v>216</v>
      </c>
      <c r="J47" s="10" t="s">
        <v>289</v>
      </c>
      <c r="K47" s="10" t="s">
        <v>290</v>
      </c>
      <c r="L47" s="10" t="s">
        <v>219</v>
      </c>
    </row>
    <row r="48" ht="54" spans="1:12">
      <c r="A48" s="10"/>
      <c r="B48" s="10" t="s">
        <v>291</v>
      </c>
      <c r="C48" s="11">
        <v>10</v>
      </c>
      <c r="D48" s="12">
        <v>0.01076</v>
      </c>
      <c r="E48" s="10" t="s">
        <v>279</v>
      </c>
      <c r="F48" s="10" t="s">
        <v>226</v>
      </c>
      <c r="G48" s="10" t="s">
        <v>265</v>
      </c>
      <c r="H48" s="10" t="s">
        <v>282</v>
      </c>
      <c r="I48" s="10" t="s">
        <v>250</v>
      </c>
      <c r="J48" s="10" t="s">
        <v>281</v>
      </c>
      <c r="K48" s="10"/>
      <c r="L48" s="10" t="s">
        <v>219</v>
      </c>
    </row>
    <row r="49" spans="1:12">
      <c r="A49" s="10"/>
      <c r="B49" s="10"/>
      <c r="C49" s="11"/>
      <c r="D49" s="10"/>
      <c r="E49" s="10"/>
      <c r="F49" s="10" t="s">
        <v>213</v>
      </c>
      <c r="G49" s="10" t="s">
        <v>214</v>
      </c>
      <c r="H49" s="10" t="s">
        <v>288</v>
      </c>
      <c r="I49" s="10" t="s">
        <v>216</v>
      </c>
      <c r="J49" s="10" t="s">
        <v>289</v>
      </c>
      <c r="K49" s="10" t="s">
        <v>292</v>
      </c>
      <c r="L49" s="10" t="s">
        <v>219</v>
      </c>
    </row>
    <row r="50" spans="1:12">
      <c r="A50" s="10"/>
      <c r="B50" s="10"/>
      <c r="C50" s="11"/>
      <c r="D50" s="10"/>
      <c r="E50" s="10"/>
      <c r="F50" s="10" t="s">
        <v>253</v>
      </c>
      <c r="G50" s="10" t="s">
        <v>254</v>
      </c>
      <c r="H50" s="10" t="s">
        <v>176</v>
      </c>
      <c r="I50" s="10" t="s">
        <v>221</v>
      </c>
      <c r="J50" s="10" t="s">
        <v>293</v>
      </c>
      <c r="K50" s="10" t="s">
        <v>270</v>
      </c>
      <c r="L50" s="10" t="s">
        <v>219</v>
      </c>
    </row>
    <row r="51" spans="1:12">
      <c r="A51" s="10"/>
      <c r="B51" s="10"/>
      <c r="C51" s="11"/>
      <c r="D51" s="10"/>
      <c r="E51" s="10"/>
      <c r="F51" s="10" t="s">
        <v>213</v>
      </c>
      <c r="G51" s="10" t="s">
        <v>224</v>
      </c>
      <c r="H51" s="10" t="s">
        <v>280</v>
      </c>
      <c r="I51" s="10" t="s">
        <v>250</v>
      </c>
      <c r="J51" s="10" t="s">
        <v>281</v>
      </c>
      <c r="K51" s="10"/>
      <c r="L51" s="10" t="s">
        <v>219</v>
      </c>
    </row>
    <row r="52" spans="1:12">
      <c r="A52" s="10"/>
      <c r="B52" s="10"/>
      <c r="C52" s="11"/>
      <c r="D52" s="10"/>
      <c r="E52" s="10"/>
      <c r="F52" s="10" t="s">
        <v>260</v>
      </c>
      <c r="G52" s="10" t="s">
        <v>261</v>
      </c>
      <c r="H52" s="10" t="s">
        <v>286</v>
      </c>
      <c r="I52" s="10" t="s">
        <v>216</v>
      </c>
      <c r="J52" s="10" t="s">
        <v>217</v>
      </c>
      <c r="K52" s="10" t="s">
        <v>218</v>
      </c>
      <c r="L52" s="10" t="s">
        <v>252</v>
      </c>
    </row>
  </sheetData>
  <mergeCells count="44">
    <mergeCell ref="A1:O1"/>
    <mergeCell ref="A2:B2"/>
    <mergeCell ref="C2:K2"/>
    <mergeCell ref="A5:A52"/>
    <mergeCell ref="B5:B8"/>
    <mergeCell ref="B9:B12"/>
    <mergeCell ref="B13:B16"/>
    <mergeCell ref="B17:B20"/>
    <mergeCell ref="B21:B24"/>
    <mergeCell ref="B25:B28"/>
    <mergeCell ref="B29:B32"/>
    <mergeCell ref="B33:B40"/>
    <mergeCell ref="B41:B47"/>
    <mergeCell ref="B48:B52"/>
    <mergeCell ref="C5:C8"/>
    <mergeCell ref="C9:C12"/>
    <mergeCell ref="C13:C16"/>
    <mergeCell ref="C17:C20"/>
    <mergeCell ref="C21:C24"/>
    <mergeCell ref="C25:C28"/>
    <mergeCell ref="C29:C32"/>
    <mergeCell ref="C33:C40"/>
    <mergeCell ref="C41:C47"/>
    <mergeCell ref="C48:C52"/>
    <mergeCell ref="D5:D8"/>
    <mergeCell ref="D9:D12"/>
    <mergeCell ref="D13:D16"/>
    <mergeCell ref="D17:D20"/>
    <mergeCell ref="D21:D24"/>
    <mergeCell ref="D25:D28"/>
    <mergeCell ref="D29:D32"/>
    <mergeCell ref="D33:D40"/>
    <mergeCell ref="D41:D47"/>
    <mergeCell ref="D48:D52"/>
    <mergeCell ref="E5:E8"/>
    <mergeCell ref="E9:E12"/>
    <mergeCell ref="E13:E16"/>
    <mergeCell ref="E17:E20"/>
    <mergeCell ref="E21:E24"/>
    <mergeCell ref="E25:E28"/>
    <mergeCell ref="E29:E32"/>
    <mergeCell ref="E33:E40"/>
    <mergeCell ref="E41:E47"/>
    <mergeCell ref="E48:E52"/>
  </mergeCells>
  <pageMargins left="0.71" right="0.71" top="0.75" bottom="0.75" header="0.31" footer="0.31"/>
  <pageSetup paperSize="9" scale="6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zoomScale="130" zoomScaleNormal="130" workbookViewId="0">
      <pane ySplit="4" topLeftCell="A5" activePane="bottomLeft" state="frozen"/>
      <selection/>
      <selection pane="bottomLeft" activeCell="G12" sqref="G12"/>
    </sheetView>
  </sheetViews>
  <sheetFormatPr defaultColWidth="10.875" defaultRowHeight="18" customHeight="1"/>
  <cols>
    <col min="1" max="1" width="6.875" style="159" customWidth="1"/>
    <col min="2" max="2" width="14" style="159" customWidth="1"/>
    <col min="3" max="7" width="8" style="159" customWidth="1"/>
    <col min="8" max="8" width="4.125" style="159" customWidth="1"/>
    <col min="9" max="9" width="6.5" style="159" customWidth="1"/>
    <col min="10" max="10" width="4.625" style="159" customWidth="1"/>
    <col min="11" max="11" width="3.375" style="159" customWidth="1"/>
    <col min="12" max="12" width="4.625" style="159" customWidth="1"/>
    <col min="13" max="13" width="4" style="159" customWidth="1"/>
    <col min="14" max="14" width="4.875" style="159" customWidth="1"/>
    <col min="15" max="16384" width="10.875" style="159"/>
  </cols>
  <sheetData>
    <row r="1" ht="46.5" customHeight="1" spans="1:14">
      <c r="A1" s="109" t="s">
        <v>27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ht="14.25" spans="1:14">
      <c r="A2" s="175"/>
      <c r="B2" s="139"/>
      <c r="C2" s="139"/>
      <c r="D2" s="139"/>
      <c r="E2" s="139"/>
      <c r="F2" s="139"/>
      <c r="G2" s="139"/>
      <c r="H2" s="139"/>
      <c r="I2" s="139"/>
      <c r="J2" s="175"/>
      <c r="K2" s="175"/>
      <c r="L2" s="215"/>
      <c r="M2" s="216" t="s">
        <v>28</v>
      </c>
      <c r="N2" s="216"/>
    </row>
    <row r="3" ht="24.75" customHeight="1" spans="1:14">
      <c r="A3" s="176" t="s">
        <v>29</v>
      </c>
      <c r="B3" s="176"/>
      <c r="C3" s="176" t="s">
        <v>30</v>
      </c>
      <c r="D3" s="176" t="s">
        <v>31</v>
      </c>
      <c r="E3" s="176" t="s">
        <v>32</v>
      </c>
      <c r="F3" s="176" t="s">
        <v>33</v>
      </c>
      <c r="G3" s="176" t="s">
        <v>34</v>
      </c>
      <c r="H3" s="176" t="s">
        <v>35</v>
      </c>
      <c r="I3" s="176"/>
      <c r="J3" s="176" t="s">
        <v>36</v>
      </c>
      <c r="K3" s="176" t="s">
        <v>37</v>
      </c>
      <c r="L3" s="176" t="s">
        <v>38</v>
      </c>
      <c r="M3" s="176" t="s">
        <v>39</v>
      </c>
      <c r="N3" s="176" t="s">
        <v>40</v>
      </c>
    </row>
    <row r="4" ht="24.75" customHeight="1" spans="1:14">
      <c r="A4" s="203" t="s">
        <v>41</v>
      </c>
      <c r="B4" s="176" t="s">
        <v>42</v>
      </c>
      <c r="C4" s="176"/>
      <c r="D4" s="176"/>
      <c r="E4" s="176"/>
      <c r="F4" s="176"/>
      <c r="G4" s="176"/>
      <c r="H4" s="204" t="s">
        <v>43</v>
      </c>
      <c r="I4" s="217" t="s">
        <v>15</v>
      </c>
      <c r="J4" s="176"/>
      <c r="K4" s="176"/>
      <c r="L4" s="176"/>
      <c r="M4" s="176"/>
      <c r="N4" s="176"/>
    </row>
    <row r="5" customHeight="1" spans="1:14">
      <c r="A5" s="179">
        <v>208</v>
      </c>
      <c r="B5" s="143" t="s">
        <v>44</v>
      </c>
      <c r="C5" s="205">
        <f>C6</f>
        <v>56.72</v>
      </c>
      <c r="D5" s="206">
        <f>D6</f>
        <v>0</v>
      </c>
      <c r="E5" s="205">
        <f>E6</f>
        <v>56.72</v>
      </c>
      <c r="F5" s="206"/>
      <c r="G5" s="206"/>
      <c r="H5" s="207"/>
      <c r="I5" s="207"/>
      <c r="J5" s="218"/>
      <c r="K5" s="148"/>
      <c r="L5" s="218"/>
      <c r="M5" s="207"/>
      <c r="N5" s="207"/>
    </row>
    <row r="6" customHeight="1" spans="1:14">
      <c r="A6" s="180">
        <v>20805</v>
      </c>
      <c r="B6" s="148" t="s">
        <v>45</v>
      </c>
      <c r="C6" s="208">
        <f>SUM(C7:C8)</f>
        <v>56.72</v>
      </c>
      <c r="D6" s="209">
        <f>SUM(D7:D8)</f>
        <v>0</v>
      </c>
      <c r="E6" s="208">
        <f>SUM(E7:E8)</f>
        <v>56.72</v>
      </c>
      <c r="F6" s="209"/>
      <c r="G6" s="209"/>
      <c r="H6" s="207"/>
      <c r="I6" s="207"/>
      <c r="J6" s="218"/>
      <c r="K6" s="148"/>
      <c r="L6" s="218"/>
      <c r="M6" s="207"/>
      <c r="N6" s="207"/>
    </row>
    <row r="7" ht="21.75" customHeight="1" spans="1:14">
      <c r="A7" s="184">
        <v>2080505</v>
      </c>
      <c r="B7" s="148" t="s">
        <v>46</v>
      </c>
      <c r="C7" s="208">
        <f t="shared" ref="C7:C12" si="0">SUM(D7:F7)</f>
        <v>37.81</v>
      </c>
      <c r="D7" s="209"/>
      <c r="E7" s="208">
        <v>37.81</v>
      </c>
      <c r="F7" s="209"/>
      <c r="G7" s="209"/>
      <c r="H7" s="207"/>
      <c r="I7" s="207"/>
      <c r="J7" s="218"/>
      <c r="K7" s="148"/>
      <c r="L7" s="218"/>
      <c r="M7" s="207"/>
      <c r="N7" s="207"/>
    </row>
    <row r="8" ht="21.75" customHeight="1" spans="1:14">
      <c r="A8" s="184">
        <v>2080506</v>
      </c>
      <c r="B8" s="148" t="s">
        <v>47</v>
      </c>
      <c r="C8" s="208">
        <f t="shared" si="0"/>
        <v>18.91</v>
      </c>
      <c r="D8" s="209"/>
      <c r="E8" s="208">
        <v>18.91</v>
      </c>
      <c r="F8" s="209"/>
      <c r="G8" s="209"/>
      <c r="H8" s="207"/>
      <c r="I8" s="207"/>
      <c r="J8" s="218"/>
      <c r="K8" s="148"/>
      <c r="L8" s="218"/>
      <c r="M8" s="207"/>
      <c r="N8" s="207"/>
    </row>
    <row r="9" customHeight="1" spans="1:14">
      <c r="A9" s="143">
        <v>210</v>
      </c>
      <c r="B9" s="143" t="s">
        <v>48</v>
      </c>
      <c r="C9" s="205">
        <f t="shared" si="0"/>
        <v>42.75</v>
      </c>
      <c r="D9" s="206"/>
      <c r="E9" s="205">
        <f>SUM(E10)</f>
        <v>42.75</v>
      </c>
      <c r="F9" s="206"/>
      <c r="G9" s="206"/>
      <c r="H9" s="207"/>
      <c r="I9" s="207"/>
      <c r="J9" s="218"/>
      <c r="K9" s="148"/>
      <c r="L9" s="218"/>
      <c r="M9" s="207"/>
      <c r="N9" s="207"/>
    </row>
    <row r="10" customHeight="1" spans="1:14">
      <c r="A10" s="180">
        <v>21011</v>
      </c>
      <c r="B10" s="148" t="s">
        <v>49</v>
      </c>
      <c r="C10" s="208">
        <f t="shared" si="0"/>
        <v>42.75</v>
      </c>
      <c r="D10" s="209"/>
      <c r="E10" s="208">
        <f>SUM(E11:E12)</f>
        <v>42.75</v>
      </c>
      <c r="F10" s="206"/>
      <c r="G10" s="206"/>
      <c r="H10" s="207"/>
      <c r="I10" s="207"/>
      <c r="J10" s="218"/>
      <c r="K10" s="148"/>
      <c r="L10" s="218"/>
      <c r="M10" s="207"/>
      <c r="N10" s="207"/>
    </row>
    <row r="11" customHeight="1" spans="1:14">
      <c r="A11" s="184">
        <v>2101102</v>
      </c>
      <c r="B11" s="148" t="s">
        <v>50</v>
      </c>
      <c r="C11" s="208">
        <f t="shared" si="0"/>
        <v>32.73</v>
      </c>
      <c r="D11" s="209"/>
      <c r="E11" s="208">
        <v>32.73</v>
      </c>
      <c r="F11" s="206"/>
      <c r="G11" s="206"/>
      <c r="H11" s="207"/>
      <c r="I11" s="207"/>
      <c r="J11" s="218"/>
      <c r="K11" s="219"/>
      <c r="L11" s="218"/>
      <c r="M11" s="207"/>
      <c r="N11" s="207"/>
    </row>
    <row r="12" customHeight="1" spans="1:14">
      <c r="A12" s="184">
        <v>2101103</v>
      </c>
      <c r="B12" s="148" t="s">
        <v>51</v>
      </c>
      <c r="C12" s="208">
        <f t="shared" si="0"/>
        <v>10.02</v>
      </c>
      <c r="D12" s="209"/>
      <c r="E12" s="208">
        <v>10.02</v>
      </c>
      <c r="F12" s="206"/>
      <c r="G12" s="206"/>
      <c r="H12" s="207"/>
      <c r="I12" s="207"/>
      <c r="J12" s="218"/>
      <c r="K12" s="148"/>
      <c r="L12" s="218"/>
      <c r="M12" s="207"/>
      <c r="N12" s="207"/>
    </row>
    <row r="13" ht="22.5" customHeight="1" spans="1:14">
      <c r="A13" s="143">
        <v>213</v>
      </c>
      <c r="B13" s="143" t="s">
        <v>52</v>
      </c>
      <c r="C13" s="205">
        <f>C14</f>
        <v>1053.56</v>
      </c>
      <c r="D13" s="205">
        <f>D14</f>
        <v>0.01</v>
      </c>
      <c r="E13" s="205">
        <f>E14</f>
        <v>1053.55</v>
      </c>
      <c r="F13" s="206"/>
      <c r="G13" s="206"/>
      <c r="H13" s="210"/>
      <c r="I13" s="211"/>
      <c r="J13" s="211"/>
      <c r="K13" s="211"/>
      <c r="L13" s="211"/>
      <c r="M13" s="220"/>
      <c r="N13" s="211"/>
    </row>
    <row r="14" customHeight="1" spans="1:14">
      <c r="A14" s="180">
        <v>21303</v>
      </c>
      <c r="B14" s="148" t="s">
        <v>53</v>
      </c>
      <c r="C14" s="208">
        <f>SUM(C15:C17)</f>
        <v>1053.56</v>
      </c>
      <c r="D14" s="208">
        <f>SUM(D15:D17)</f>
        <v>0.01</v>
      </c>
      <c r="E14" s="208">
        <f>SUM(E15:E17)</f>
        <v>1053.55</v>
      </c>
      <c r="F14" s="209"/>
      <c r="G14" s="209"/>
      <c r="H14" s="211"/>
      <c r="I14" s="211"/>
      <c r="J14" s="211"/>
      <c r="K14" s="211"/>
      <c r="L14" s="211"/>
      <c r="M14" s="221"/>
      <c r="N14" s="211"/>
    </row>
    <row r="15" customHeight="1" spans="1:14">
      <c r="A15" s="184">
        <v>2130304</v>
      </c>
      <c r="B15" s="148" t="s">
        <v>54</v>
      </c>
      <c r="C15" s="208">
        <f>SUM(D15:H15)</f>
        <v>376.4</v>
      </c>
      <c r="D15" s="208"/>
      <c r="E15" s="208">
        <v>376.4</v>
      </c>
      <c r="F15" s="212"/>
      <c r="G15" s="212"/>
      <c r="H15" s="211"/>
      <c r="I15" s="222"/>
      <c r="J15" s="211"/>
      <c r="K15" s="211"/>
      <c r="L15" s="211"/>
      <c r="M15" s="221"/>
      <c r="N15" s="211"/>
    </row>
    <row r="16" customHeight="1" spans="1:14">
      <c r="A16" s="184">
        <v>2130306</v>
      </c>
      <c r="B16" s="148" t="s">
        <v>55</v>
      </c>
      <c r="C16" s="208">
        <f>SUM(D16:E16)</f>
        <v>676.91</v>
      </c>
      <c r="D16" s="208"/>
      <c r="E16" s="208">
        <v>676.91</v>
      </c>
      <c r="F16" s="212"/>
      <c r="G16" s="212"/>
      <c r="H16" s="211"/>
      <c r="I16" s="222"/>
      <c r="J16" s="211"/>
      <c r="K16" s="211"/>
      <c r="L16" s="211"/>
      <c r="M16" s="221"/>
      <c r="N16" s="211"/>
    </row>
    <row r="17" customHeight="1" spans="1:14">
      <c r="A17" s="184">
        <v>2130399</v>
      </c>
      <c r="B17" s="148" t="s">
        <v>56</v>
      </c>
      <c r="C17" s="208">
        <f>SUM(D17:N17)</f>
        <v>0.25</v>
      </c>
      <c r="D17" s="213">
        <v>0.01</v>
      </c>
      <c r="E17" s="208">
        <v>0.24</v>
      </c>
      <c r="F17" s="212"/>
      <c r="G17" s="212"/>
      <c r="H17" s="211"/>
      <c r="I17" s="222"/>
      <c r="J17" s="211"/>
      <c r="K17" s="211"/>
      <c r="L17" s="211"/>
      <c r="N17" s="211"/>
    </row>
    <row r="18" customHeight="1" spans="1:14">
      <c r="A18" s="214" t="s">
        <v>30</v>
      </c>
      <c r="B18" s="214"/>
      <c r="C18" s="206">
        <f>C5+C9++C13</f>
        <v>1153.03</v>
      </c>
      <c r="D18" s="206">
        <f>D5+D9++D13</f>
        <v>0.01</v>
      </c>
      <c r="E18" s="206">
        <f>E5+E9++E13</f>
        <v>1153.02</v>
      </c>
      <c r="F18" s="206"/>
      <c r="G18" s="206"/>
      <c r="H18" s="206"/>
      <c r="I18" s="206"/>
      <c r="J18" s="206"/>
      <c r="K18" s="206"/>
      <c r="L18" s="206"/>
      <c r="M18" s="220"/>
      <c r="N18" s="211"/>
    </row>
  </sheetData>
  <mergeCells count="15">
    <mergeCell ref="A1:N1"/>
    <mergeCell ref="M2:N2"/>
    <mergeCell ref="A3:B3"/>
    <mergeCell ref="H3:I3"/>
    <mergeCell ref="A18:B18"/>
    <mergeCell ref="C3:C4"/>
    <mergeCell ref="D3:D4"/>
    <mergeCell ref="E3:E4"/>
    <mergeCell ref="F3:F4"/>
    <mergeCell ref="G3:G4"/>
    <mergeCell ref="J3:J4"/>
    <mergeCell ref="K3:K4"/>
    <mergeCell ref="L3:L4"/>
    <mergeCell ref="M3:M4"/>
    <mergeCell ref="N3:N4"/>
  </mergeCells>
  <pageMargins left="0.75" right="0.75" top="1" bottom="1" header="0.5" footer="0.5"/>
  <pageSetup paperSize="8" scale="107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31"/>
  <sheetViews>
    <sheetView zoomScale="115" zoomScaleNormal="115" workbookViewId="0">
      <pane ySplit="4" topLeftCell="A20" activePane="bottomLeft" state="frozen"/>
      <selection/>
      <selection pane="bottomLeft" activeCell="J30" sqref="J30"/>
    </sheetView>
  </sheetViews>
  <sheetFormatPr defaultColWidth="13.125" defaultRowHeight="16.5" customHeight="1"/>
  <cols>
    <col min="1" max="1" width="7.375" style="159" customWidth="1"/>
    <col min="2" max="2" width="10.125" style="159" customWidth="1"/>
    <col min="3" max="3" width="4.875" style="159" customWidth="1"/>
    <col min="4" max="4" width="8.25" style="159" customWidth="1"/>
    <col min="5" max="5" width="4.5" style="159" customWidth="1"/>
    <col min="6" max="6" width="8.125" style="159" customWidth="1"/>
    <col min="7" max="7" width="10.125" style="159" customWidth="1"/>
    <col min="8" max="8" width="7.875" style="159" customWidth="1"/>
    <col min="9" max="9" width="10.125" style="159" customWidth="1"/>
    <col min="10" max="10" width="4.625" style="159" customWidth="1"/>
    <col min="11" max="11" width="5.25" style="159" customWidth="1"/>
    <col min="12" max="12" width="5.5" style="159" customWidth="1"/>
    <col min="13" max="254" width="13.125" style="159"/>
  </cols>
  <sheetData>
    <row r="1" ht="40.5" customHeight="1" spans="1:12">
      <c r="A1" s="109" t="s">
        <v>57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customHeight="1" spans="1:12">
      <c r="A2" s="175"/>
      <c r="B2" s="139"/>
      <c r="C2" s="139"/>
      <c r="D2" s="139"/>
      <c r="E2" s="139"/>
      <c r="F2" s="139"/>
      <c r="G2" s="139"/>
      <c r="H2" s="139"/>
      <c r="I2" s="139"/>
      <c r="J2" s="139"/>
      <c r="K2" s="191" t="s">
        <v>58</v>
      </c>
      <c r="L2" s="191"/>
    </row>
    <row r="3" ht="24.75" customHeight="1" spans="1:12">
      <c r="A3" s="176" t="s">
        <v>29</v>
      </c>
      <c r="B3" s="176"/>
      <c r="C3" s="177" t="s">
        <v>59</v>
      </c>
      <c r="D3" s="178"/>
      <c r="E3" s="177" t="s">
        <v>60</v>
      </c>
      <c r="F3" s="178"/>
      <c r="G3" s="176" t="s">
        <v>30</v>
      </c>
      <c r="H3" s="176" t="s">
        <v>61</v>
      </c>
      <c r="I3" s="176" t="s">
        <v>62</v>
      </c>
      <c r="J3" s="176" t="s">
        <v>63</v>
      </c>
      <c r="K3" s="176" t="s">
        <v>64</v>
      </c>
      <c r="L3" s="176" t="s">
        <v>65</v>
      </c>
    </row>
    <row r="4" ht="24" customHeight="1" spans="1:12">
      <c r="A4" s="176" t="s">
        <v>41</v>
      </c>
      <c r="B4" s="176" t="s">
        <v>42</v>
      </c>
      <c r="C4" s="176" t="s">
        <v>41</v>
      </c>
      <c r="D4" s="176" t="s">
        <v>42</v>
      </c>
      <c r="E4" s="176" t="s">
        <v>66</v>
      </c>
      <c r="F4" s="176" t="s">
        <v>42</v>
      </c>
      <c r="G4" s="176"/>
      <c r="H4" s="176"/>
      <c r="I4" s="176"/>
      <c r="J4" s="176"/>
      <c r="K4" s="176"/>
      <c r="L4" s="176"/>
    </row>
    <row r="5" s="173" customFormat="1" ht="21.75" customHeight="1" spans="1:12">
      <c r="A5" s="179">
        <v>208</v>
      </c>
      <c r="B5" s="143" t="s">
        <v>44</v>
      </c>
      <c r="C5" s="143"/>
      <c r="D5" s="143"/>
      <c r="E5" s="143"/>
      <c r="F5" s="143"/>
      <c r="G5" s="145">
        <f>H5+I5</f>
        <v>56.72</v>
      </c>
      <c r="H5" s="145">
        <f>H6</f>
        <v>56.72</v>
      </c>
      <c r="I5" s="145"/>
      <c r="J5" s="192"/>
      <c r="K5" s="193"/>
      <c r="L5" s="153"/>
    </row>
    <row r="6" ht="21.95" customHeight="1" spans="1:12">
      <c r="A6" s="180">
        <v>20805</v>
      </c>
      <c r="B6" s="148" t="s">
        <v>45</v>
      </c>
      <c r="C6" s="148"/>
      <c r="D6" s="148"/>
      <c r="E6" s="148"/>
      <c r="F6" s="148"/>
      <c r="G6" s="150">
        <f t="shared" ref="G6:G13" si="0">SUM(H6:I6)</f>
        <v>56.72</v>
      </c>
      <c r="H6" s="150">
        <f>H7+H8</f>
        <v>56.72</v>
      </c>
      <c r="I6" s="150"/>
      <c r="J6" s="194"/>
      <c r="K6" s="195"/>
      <c r="L6" s="196"/>
    </row>
    <row r="7" s="174" customFormat="1" ht="21.95" customHeight="1" spans="1:254">
      <c r="A7" s="181">
        <v>2080505</v>
      </c>
      <c r="B7" s="182" t="s">
        <v>46</v>
      </c>
      <c r="C7" s="183" t="s">
        <v>67</v>
      </c>
      <c r="D7" s="183" t="s">
        <v>68</v>
      </c>
      <c r="E7" s="183" t="s">
        <v>69</v>
      </c>
      <c r="F7" s="183" t="s">
        <v>70</v>
      </c>
      <c r="G7" s="150">
        <f t="shared" si="0"/>
        <v>37.81</v>
      </c>
      <c r="H7" s="150">
        <v>37.81</v>
      </c>
      <c r="I7" s="197"/>
      <c r="J7" s="198"/>
      <c r="K7" s="199"/>
      <c r="L7" s="200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/>
      <c r="BV7" s="159"/>
      <c r="BW7" s="159"/>
      <c r="BX7" s="159"/>
      <c r="BY7" s="159"/>
      <c r="BZ7" s="159"/>
      <c r="CA7" s="159"/>
      <c r="CB7" s="159"/>
      <c r="CC7" s="159"/>
      <c r="CD7" s="159"/>
      <c r="CE7" s="159"/>
      <c r="CF7" s="159"/>
      <c r="CG7" s="159"/>
      <c r="CH7" s="159"/>
      <c r="CI7" s="159"/>
      <c r="CJ7" s="159"/>
      <c r="CK7" s="159"/>
      <c r="CL7" s="159"/>
      <c r="CM7" s="159"/>
      <c r="CN7" s="159"/>
      <c r="CO7" s="159"/>
      <c r="CP7" s="159"/>
      <c r="CQ7" s="159"/>
      <c r="CR7" s="159"/>
      <c r="CS7" s="159"/>
      <c r="CT7" s="159"/>
      <c r="CU7" s="159"/>
      <c r="CV7" s="159"/>
      <c r="CW7" s="159"/>
      <c r="CX7" s="159"/>
      <c r="CY7" s="159"/>
      <c r="CZ7" s="159"/>
      <c r="DA7" s="159"/>
      <c r="DB7" s="159"/>
      <c r="DC7" s="159"/>
      <c r="DD7" s="159"/>
      <c r="DE7" s="159"/>
      <c r="DF7" s="159"/>
      <c r="DG7" s="159"/>
      <c r="DH7" s="159"/>
      <c r="DI7" s="159"/>
      <c r="DJ7" s="159"/>
      <c r="DK7" s="159"/>
      <c r="DL7" s="159"/>
      <c r="DM7" s="159"/>
      <c r="DN7" s="159"/>
      <c r="DO7" s="159"/>
      <c r="DP7" s="159"/>
      <c r="DQ7" s="159"/>
      <c r="DR7" s="159"/>
      <c r="DS7" s="159"/>
      <c r="DT7" s="159"/>
      <c r="DU7" s="159"/>
      <c r="DV7" s="159"/>
      <c r="DW7" s="159"/>
      <c r="DX7" s="159"/>
      <c r="DY7" s="159"/>
      <c r="DZ7" s="159"/>
      <c r="EA7" s="159"/>
      <c r="EB7" s="159"/>
      <c r="EC7" s="159"/>
      <c r="ED7" s="159"/>
      <c r="EE7" s="159"/>
      <c r="EF7" s="159"/>
      <c r="EG7" s="159"/>
      <c r="EH7" s="159"/>
      <c r="EI7" s="159"/>
      <c r="EJ7" s="159"/>
      <c r="EK7" s="159"/>
      <c r="EL7" s="159"/>
      <c r="EM7" s="159"/>
      <c r="EN7" s="159"/>
      <c r="EO7" s="159"/>
      <c r="EP7" s="159"/>
      <c r="EQ7" s="159"/>
      <c r="ER7" s="159"/>
      <c r="ES7" s="159"/>
      <c r="ET7" s="159"/>
      <c r="EU7" s="159"/>
      <c r="EV7" s="159"/>
      <c r="EW7" s="159"/>
      <c r="EX7" s="159"/>
      <c r="EY7" s="159"/>
      <c r="EZ7" s="159"/>
      <c r="FA7" s="159"/>
      <c r="FB7" s="159"/>
      <c r="FC7" s="159"/>
      <c r="FD7" s="159"/>
      <c r="FE7" s="159"/>
      <c r="FF7" s="159"/>
      <c r="FG7" s="159"/>
      <c r="FH7" s="159"/>
      <c r="FI7" s="159"/>
      <c r="FJ7" s="159"/>
      <c r="FK7" s="159"/>
      <c r="FL7" s="159"/>
      <c r="FM7" s="159"/>
      <c r="FN7" s="159"/>
      <c r="FO7" s="159"/>
      <c r="FP7" s="159"/>
      <c r="FQ7" s="159"/>
      <c r="FR7" s="159"/>
      <c r="FS7" s="159"/>
      <c r="FT7" s="159"/>
      <c r="FU7" s="159"/>
      <c r="FV7" s="159"/>
      <c r="FW7" s="159"/>
      <c r="FX7" s="159"/>
      <c r="FY7" s="159"/>
      <c r="FZ7" s="159"/>
      <c r="GA7" s="159"/>
      <c r="GB7" s="159"/>
      <c r="GC7" s="159"/>
      <c r="GD7" s="159"/>
      <c r="GE7" s="159"/>
      <c r="GF7" s="159"/>
      <c r="GG7" s="159"/>
      <c r="GH7" s="159"/>
      <c r="GI7" s="159"/>
      <c r="GJ7" s="159"/>
      <c r="GK7" s="159"/>
      <c r="GL7" s="159"/>
      <c r="GM7" s="159"/>
      <c r="GN7" s="159"/>
      <c r="GO7" s="159"/>
      <c r="GP7" s="159"/>
      <c r="GQ7" s="159"/>
      <c r="GR7" s="159"/>
      <c r="GS7" s="159"/>
      <c r="GT7" s="159"/>
      <c r="GU7" s="159"/>
      <c r="GV7" s="159"/>
      <c r="GW7" s="159"/>
      <c r="GX7" s="159"/>
      <c r="GY7" s="159"/>
      <c r="GZ7" s="159"/>
      <c r="HA7" s="159"/>
      <c r="HB7" s="159"/>
      <c r="HC7" s="159"/>
      <c r="HD7" s="159"/>
      <c r="HE7" s="159"/>
      <c r="HF7" s="159"/>
      <c r="HG7" s="159"/>
      <c r="HH7" s="159"/>
      <c r="HI7" s="159"/>
      <c r="HJ7" s="159"/>
      <c r="HK7" s="159"/>
      <c r="HL7" s="159"/>
      <c r="HM7" s="159"/>
      <c r="HN7" s="159"/>
      <c r="HO7" s="159"/>
      <c r="HP7" s="159"/>
      <c r="HQ7" s="159"/>
      <c r="HR7" s="159"/>
      <c r="HS7" s="159"/>
      <c r="HT7" s="159"/>
      <c r="HU7" s="159"/>
      <c r="HV7" s="159"/>
      <c r="HW7" s="159"/>
      <c r="HX7" s="159"/>
      <c r="HY7" s="159"/>
      <c r="HZ7" s="159"/>
      <c r="IA7" s="159"/>
      <c r="IB7" s="159"/>
      <c r="IC7" s="159"/>
      <c r="ID7" s="159"/>
      <c r="IE7" s="159"/>
      <c r="IF7" s="159"/>
      <c r="IG7" s="159"/>
      <c r="IH7" s="159"/>
      <c r="II7" s="159"/>
      <c r="IJ7" s="159"/>
      <c r="IK7" s="159"/>
      <c r="IL7" s="159"/>
      <c r="IM7" s="159"/>
      <c r="IN7" s="159"/>
      <c r="IO7" s="159"/>
      <c r="IP7" s="159"/>
      <c r="IQ7" s="159"/>
      <c r="IR7" s="159"/>
      <c r="IS7" s="159"/>
      <c r="IT7" s="159"/>
    </row>
    <row r="8" s="174" customFormat="1" ht="21.95" customHeight="1" spans="1:254">
      <c r="A8" s="181">
        <v>2080506</v>
      </c>
      <c r="B8" s="182" t="s">
        <v>47</v>
      </c>
      <c r="C8" s="183" t="s">
        <v>67</v>
      </c>
      <c r="D8" s="183" t="s">
        <v>68</v>
      </c>
      <c r="E8" s="183" t="s">
        <v>71</v>
      </c>
      <c r="F8" s="183" t="s">
        <v>72</v>
      </c>
      <c r="G8" s="150">
        <f t="shared" si="0"/>
        <v>18.91</v>
      </c>
      <c r="H8" s="150">
        <v>18.91</v>
      </c>
      <c r="I8" s="197"/>
      <c r="J8" s="198"/>
      <c r="K8" s="199"/>
      <c r="L8" s="200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  <c r="BT8" s="159"/>
      <c r="BU8" s="159"/>
      <c r="BV8" s="159"/>
      <c r="BW8" s="159"/>
      <c r="BX8" s="159"/>
      <c r="BY8" s="159"/>
      <c r="BZ8" s="159"/>
      <c r="CA8" s="159"/>
      <c r="CB8" s="159"/>
      <c r="CC8" s="159"/>
      <c r="CD8" s="159"/>
      <c r="CE8" s="159"/>
      <c r="CF8" s="159"/>
      <c r="CG8" s="159"/>
      <c r="CH8" s="159"/>
      <c r="CI8" s="159"/>
      <c r="CJ8" s="159"/>
      <c r="CK8" s="159"/>
      <c r="CL8" s="159"/>
      <c r="CM8" s="159"/>
      <c r="CN8" s="159"/>
      <c r="CO8" s="159"/>
      <c r="CP8" s="159"/>
      <c r="CQ8" s="159"/>
      <c r="CR8" s="159"/>
      <c r="CS8" s="159"/>
      <c r="CT8" s="159"/>
      <c r="CU8" s="159"/>
      <c r="CV8" s="159"/>
      <c r="CW8" s="159"/>
      <c r="CX8" s="159"/>
      <c r="CY8" s="159"/>
      <c r="CZ8" s="159"/>
      <c r="DA8" s="159"/>
      <c r="DB8" s="159"/>
      <c r="DC8" s="159"/>
      <c r="DD8" s="159"/>
      <c r="DE8" s="159"/>
      <c r="DF8" s="159"/>
      <c r="DG8" s="159"/>
      <c r="DH8" s="159"/>
      <c r="DI8" s="159"/>
      <c r="DJ8" s="159"/>
      <c r="DK8" s="159"/>
      <c r="DL8" s="159"/>
      <c r="DM8" s="159"/>
      <c r="DN8" s="159"/>
      <c r="DO8" s="159"/>
      <c r="DP8" s="159"/>
      <c r="DQ8" s="159"/>
      <c r="DR8" s="159"/>
      <c r="DS8" s="159"/>
      <c r="DT8" s="159"/>
      <c r="DU8" s="159"/>
      <c r="DV8" s="159"/>
      <c r="DW8" s="159"/>
      <c r="DX8" s="159"/>
      <c r="DY8" s="159"/>
      <c r="DZ8" s="159"/>
      <c r="EA8" s="159"/>
      <c r="EB8" s="159"/>
      <c r="EC8" s="159"/>
      <c r="ED8" s="159"/>
      <c r="EE8" s="159"/>
      <c r="EF8" s="159"/>
      <c r="EG8" s="159"/>
      <c r="EH8" s="159"/>
      <c r="EI8" s="159"/>
      <c r="EJ8" s="159"/>
      <c r="EK8" s="159"/>
      <c r="EL8" s="159"/>
      <c r="EM8" s="159"/>
      <c r="EN8" s="159"/>
      <c r="EO8" s="159"/>
      <c r="EP8" s="159"/>
      <c r="EQ8" s="159"/>
      <c r="ER8" s="159"/>
      <c r="ES8" s="159"/>
      <c r="ET8" s="159"/>
      <c r="EU8" s="159"/>
      <c r="EV8" s="159"/>
      <c r="EW8" s="159"/>
      <c r="EX8" s="159"/>
      <c r="EY8" s="159"/>
      <c r="EZ8" s="159"/>
      <c r="FA8" s="159"/>
      <c r="FB8" s="159"/>
      <c r="FC8" s="159"/>
      <c r="FD8" s="159"/>
      <c r="FE8" s="159"/>
      <c r="FF8" s="159"/>
      <c r="FG8" s="159"/>
      <c r="FH8" s="159"/>
      <c r="FI8" s="159"/>
      <c r="FJ8" s="159"/>
      <c r="FK8" s="159"/>
      <c r="FL8" s="159"/>
      <c r="FM8" s="159"/>
      <c r="FN8" s="159"/>
      <c r="FO8" s="159"/>
      <c r="FP8" s="159"/>
      <c r="FQ8" s="159"/>
      <c r="FR8" s="159"/>
      <c r="FS8" s="159"/>
      <c r="FT8" s="159"/>
      <c r="FU8" s="159"/>
      <c r="FV8" s="159"/>
      <c r="FW8" s="159"/>
      <c r="FX8" s="159"/>
      <c r="FY8" s="159"/>
      <c r="FZ8" s="159"/>
      <c r="GA8" s="159"/>
      <c r="GB8" s="159"/>
      <c r="GC8" s="159"/>
      <c r="GD8" s="159"/>
      <c r="GE8" s="159"/>
      <c r="GF8" s="159"/>
      <c r="GG8" s="159"/>
      <c r="GH8" s="159"/>
      <c r="GI8" s="159"/>
      <c r="GJ8" s="159"/>
      <c r="GK8" s="159"/>
      <c r="GL8" s="159"/>
      <c r="GM8" s="159"/>
      <c r="GN8" s="159"/>
      <c r="GO8" s="159"/>
      <c r="GP8" s="159"/>
      <c r="GQ8" s="159"/>
      <c r="GR8" s="159"/>
      <c r="GS8" s="159"/>
      <c r="GT8" s="159"/>
      <c r="GU8" s="159"/>
      <c r="GV8" s="159"/>
      <c r="GW8" s="159"/>
      <c r="GX8" s="159"/>
      <c r="GY8" s="159"/>
      <c r="GZ8" s="159"/>
      <c r="HA8" s="159"/>
      <c r="HB8" s="159"/>
      <c r="HC8" s="159"/>
      <c r="HD8" s="159"/>
      <c r="HE8" s="159"/>
      <c r="HF8" s="159"/>
      <c r="HG8" s="159"/>
      <c r="HH8" s="159"/>
      <c r="HI8" s="159"/>
      <c r="HJ8" s="159"/>
      <c r="HK8" s="159"/>
      <c r="HL8" s="159"/>
      <c r="HM8" s="159"/>
      <c r="HN8" s="159"/>
      <c r="HO8" s="159"/>
      <c r="HP8" s="159"/>
      <c r="HQ8" s="159"/>
      <c r="HR8" s="159"/>
      <c r="HS8" s="159"/>
      <c r="HT8" s="159"/>
      <c r="HU8" s="159"/>
      <c r="HV8" s="159"/>
      <c r="HW8" s="159"/>
      <c r="HX8" s="159"/>
      <c r="HY8" s="159"/>
      <c r="HZ8" s="159"/>
      <c r="IA8" s="159"/>
      <c r="IB8" s="159"/>
      <c r="IC8" s="159"/>
      <c r="ID8" s="159"/>
      <c r="IE8" s="159"/>
      <c r="IF8" s="159"/>
      <c r="IG8" s="159"/>
      <c r="IH8" s="159"/>
      <c r="II8" s="159"/>
      <c r="IJ8" s="159"/>
      <c r="IK8" s="159"/>
      <c r="IL8" s="159"/>
      <c r="IM8" s="159"/>
      <c r="IN8" s="159"/>
      <c r="IO8" s="159"/>
      <c r="IP8" s="159"/>
      <c r="IQ8" s="159"/>
      <c r="IR8" s="159"/>
      <c r="IS8" s="159"/>
      <c r="IT8" s="159"/>
    </row>
    <row r="9" s="173" customFormat="1" ht="21.95" customHeight="1" spans="1:12">
      <c r="A9" s="143">
        <v>210</v>
      </c>
      <c r="B9" s="143" t="s">
        <v>48</v>
      </c>
      <c r="C9" s="143"/>
      <c r="D9" s="143"/>
      <c r="E9" s="143"/>
      <c r="F9" s="143"/>
      <c r="G9" s="145">
        <f t="shared" si="0"/>
        <v>42.75</v>
      </c>
      <c r="H9" s="145">
        <f>SUM(H10)</f>
        <v>42.75</v>
      </c>
      <c r="I9" s="145"/>
      <c r="J9" s="192"/>
      <c r="K9" s="193"/>
      <c r="L9" s="201"/>
    </row>
    <row r="10" ht="21.95" customHeight="1" spans="1:12">
      <c r="A10" s="180">
        <v>21011</v>
      </c>
      <c r="B10" s="148" t="s">
        <v>49</v>
      </c>
      <c r="C10" s="148"/>
      <c r="D10" s="148"/>
      <c r="E10" s="148"/>
      <c r="F10" s="148"/>
      <c r="G10" s="150">
        <f t="shared" si="0"/>
        <v>42.75</v>
      </c>
      <c r="H10" s="150">
        <f>SUM(H11:H12)</f>
        <v>42.75</v>
      </c>
      <c r="I10" s="150"/>
      <c r="J10" s="194"/>
      <c r="K10" s="195"/>
      <c r="L10" s="196"/>
    </row>
    <row r="11" ht="21.95" customHeight="1" spans="1:12">
      <c r="A11" s="184">
        <v>2101102</v>
      </c>
      <c r="B11" s="148" t="s">
        <v>50</v>
      </c>
      <c r="C11" s="185" t="s">
        <v>67</v>
      </c>
      <c r="D11" s="185" t="s">
        <v>68</v>
      </c>
      <c r="E11" s="185" t="s">
        <v>73</v>
      </c>
      <c r="F11" s="185" t="s">
        <v>74</v>
      </c>
      <c r="G11" s="150">
        <f t="shared" si="0"/>
        <v>32.73</v>
      </c>
      <c r="H11" s="150">
        <v>32.73</v>
      </c>
      <c r="I11" s="150"/>
      <c r="J11" s="194"/>
      <c r="K11" s="195"/>
      <c r="L11" s="196"/>
    </row>
    <row r="12" ht="21.95" customHeight="1" spans="1:12">
      <c r="A12" s="184">
        <v>2101103</v>
      </c>
      <c r="B12" s="148" t="s">
        <v>51</v>
      </c>
      <c r="C12" s="185" t="s">
        <v>67</v>
      </c>
      <c r="D12" s="185" t="s">
        <v>68</v>
      </c>
      <c r="E12" s="185" t="s">
        <v>75</v>
      </c>
      <c r="F12" s="185" t="s">
        <v>76</v>
      </c>
      <c r="G12" s="150">
        <f t="shared" si="0"/>
        <v>10.02</v>
      </c>
      <c r="H12" s="150">
        <v>10.02</v>
      </c>
      <c r="I12" s="150"/>
      <c r="J12" s="194"/>
      <c r="K12" s="195"/>
      <c r="L12" s="196"/>
    </row>
    <row r="13" s="173" customFormat="1" ht="21.95" customHeight="1" spans="1:12">
      <c r="A13" s="143">
        <v>213</v>
      </c>
      <c r="B13" s="143" t="s">
        <v>52</v>
      </c>
      <c r="C13" s="143"/>
      <c r="D13" s="143"/>
      <c r="E13" s="143"/>
      <c r="F13" s="143"/>
      <c r="G13" s="145">
        <f t="shared" si="0"/>
        <v>1053.56</v>
      </c>
      <c r="H13" s="145">
        <f>H14</f>
        <v>376.4</v>
      </c>
      <c r="I13" s="145">
        <f>I14</f>
        <v>677.16</v>
      </c>
      <c r="J13" s="99"/>
      <c r="K13" s="99"/>
      <c r="L13" s="99"/>
    </row>
    <row r="14" ht="21.95" customHeight="1" spans="1:12">
      <c r="A14" s="180">
        <v>21303</v>
      </c>
      <c r="B14" s="148" t="s">
        <v>53</v>
      </c>
      <c r="C14" s="148"/>
      <c r="D14" s="148"/>
      <c r="E14" s="148"/>
      <c r="F14" s="148"/>
      <c r="G14" s="150">
        <f>SUM(G15:G30)</f>
        <v>1053.56</v>
      </c>
      <c r="H14" s="150">
        <f>SUM(H15:H30)</f>
        <v>376.4</v>
      </c>
      <c r="I14" s="150">
        <f>SUM(I15:I30)</f>
        <v>677.16</v>
      </c>
      <c r="J14" s="202"/>
      <c r="K14" s="202"/>
      <c r="L14" s="202"/>
    </row>
    <row r="15" ht="21.95" customHeight="1" spans="1:12">
      <c r="A15" s="184">
        <v>2130304</v>
      </c>
      <c r="B15" s="148" t="s">
        <v>54</v>
      </c>
      <c r="C15" s="185" t="s">
        <v>67</v>
      </c>
      <c r="D15" s="185" t="s">
        <v>68</v>
      </c>
      <c r="E15" s="185" t="s">
        <v>77</v>
      </c>
      <c r="F15" s="185" t="s">
        <v>78</v>
      </c>
      <c r="G15" s="150">
        <f t="shared" ref="G15:G30" si="1">SUM(H15:I15)</f>
        <v>55.25</v>
      </c>
      <c r="H15" s="150">
        <v>55.25</v>
      </c>
      <c r="I15" s="150"/>
      <c r="J15" s="202"/>
      <c r="K15" s="202"/>
      <c r="L15" s="202"/>
    </row>
    <row r="16" ht="21.95" customHeight="1" spans="1:12">
      <c r="A16" s="184">
        <v>2130304</v>
      </c>
      <c r="B16" s="148" t="s">
        <v>54</v>
      </c>
      <c r="C16" s="185" t="s">
        <v>67</v>
      </c>
      <c r="D16" s="185" t="s">
        <v>68</v>
      </c>
      <c r="E16" s="185" t="s">
        <v>79</v>
      </c>
      <c r="F16" s="185" t="s">
        <v>80</v>
      </c>
      <c r="G16" s="150">
        <f t="shared" si="1"/>
        <v>62.8</v>
      </c>
      <c r="H16" s="150">
        <v>62.8</v>
      </c>
      <c r="I16" s="150"/>
      <c r="J16" s="202"/>
      <c r="K16" s="202"/>
      <c r="L16" s="202"/>
    </row>
    <row r="17" ht="21.95" customHeight="1" spans="1:12">
      <c r="A17" s="184">
        <v>2130304</v>
      </c>
      <c r="B17" s="148" t="s">
        <v>54</v>
      </c>
      <c r="C17" s="185" t="s">
        <v>67</v>
      </c>
      <c r="D17" s="185" t="s">
        <v>68</v>
      </c>
      <c r="E17" s="185" t="s">
        <v>81</v>
      </c>
      <c r="F17" s="185" t="s">
        <v>82</v>
      </c>
      <c r="G17" s="150">
        <f t="shared" si="1"/>
        <v>190.35</v>
      </c>
      <c r="H17" s="150">
        <v>190.35</v>
      </c>
      <c r="I17" s="150"/>
      <c r="J17" s="202"/>
      <c r="K17" s="202"/>
      <c r="L17" s="202"/>
    </row>
    <row r="18" ht="21.95" customHeight="1" spans="1:12">
      <c r="A18" s="184">
        <v>2130304</v>
      </c>
      <c r="B18" s="148" t="s">
        <v>54</v>
      </c>
      <c r="C18" s="185" t="s">
        <v>67</v>
      </c>
      <c r="D18" s="185" t="s">
        <v>68</v>
      </c>
      <c r="E18" s="185" t="s">
        <v>83</v>
      </c>
      <c r="F18" s="185" t="s">
        <v>84</v>
      </c>
      <c r="G18" s="150">
        <f t="shared" si="1"/>
        <v>2.34</v>
      </c>
      <c r="H18" s="150">
        <v>2.34</v>
      </c>
      <c r="I18" s="150"/>
      <c r="J18" s="202"/>
      <c r="K18" s="202"/>
      <c r="L18" s="202"/>
    </row>
    <row r="19" ht="21.95" customHeight="1" spans="1:12">
      <c r="A19" s="184">
        <v>2130304</v>
      </c>
      <c r="B19" s="148" t="s">
        <v>54</v>
      </c>
      <c r="C19" s="185" t="s">
        <v>67</v>
      </c>
      <c r="D19" s="185" t="s">
        <v>68</v>
      </c>
      <c r="E19" s="185" t="s">
        <v>85</v>
      </c>
      <c r="F19" s="185" t="s">
        <v>86</v>
      </c>
      <c r="G19" s="150">
        <f t="shared" si="1"/>
        <v>35.01</v>
      </c>
      <c r="H19" s="150">
        <v>35.01</v>
      </c>
      <c r="I19" s="150"/>
      <c r="J19" s="202"/>
      <c r="K19" s="202"/>
      <c r="L19" s="202"/>
    </row>
    <row r="20" ht="21.95" customHeight="1" spans="1:12">
      <c r="A20" s="184">
        <v>2130304</v>
      </c>
      <c r="B20" s="148" t="s">
        <v>54</v>
      </c>
      <c r="C20" s="185" t="s">
        <v>87</v>
      </c>
      <c r="D20" s="185" t="s">
        <v>88</v>
      </c>
      <c r="E20" s="185" t="s">
        <v>89</v>
      </c>
      <c r="F20" s="185" t="s">
        <v>90</v>
      </c>
      <c r="G20" s="150">
        <f t="shared" si="1"/>
        <v>6.25</v>
      </c>
      <c r="H20" s="150">
        <v>6.25</v>
      </c>
      <c r="I20" s="150"/>
      <c r="J20" s="202"/>
      <c r="K20" s="202"/>
      <c r="L20" s="202"/>
    </row>
    <row r="21" ht="21.95" customHeight="1" spans="1:12">
      <c r="A21" s="184">
        <v>2130304</v>
      </c>
      <c r="B21" s="148" t="s">
        <v>54</v>
      </c>
      <c r="C21" s="185" t="s">
        <v>87</v>
      </c>
      <c r="D21" s="185" t="s">
        <v>88</v>
      </c>
      <c r="E21" s="185">
        <v>30204</v>
      </c>
      <c r="F21" s="185" t="s">
        <v>91</v>
      </c>
      <c r="G21" s="150">
        <v>0.15</v>
      </c>
      <c r="H21" s="150">
        <v>0.15</v>
      </c>
      <c r="I21" s="150"/>
      <c r="J21" s="202"/>
      <c r="K21" s="202"/>
      <c r="L21" s="202"/>
    </row>
    <row r="22" ht="21.95" customHeight="1" spans="1:12">
      <c r="A22" s="184">
        <v>2130305</v>
      </c>
      <c r="B22" s="148" t="s">
        <v>54</v>
      </c>
      <c r="C22" s="185" t="s">
        <v>92</v>
      </c>
      <c r="D22" s="185" t="s">
        <v>88</v>
      </c>
      <c r="E22" s="185">
        <v>30206</v>
      </c>
      <c r="F22" s="185" t="s">
        <v>93</v>
      </c>
      <c r="G22" s="150">
        <f t="shared" si="1"/>
        <v>4</v>
      </c>
      <c r="H22" s="150">
        <v>4</v>
      </c>
      <c r="I22" s="150"/>
      <c r="J22" s="202"/>
      <c r="K22" s="202"/>
      <c r="L22" s="202"/>
    </row>
    <row r="23" ht="21.95" customHeight="1" spans="1:12">
      <c r="A23" s="184">
        <v>2130304</v>
      </c>
      <c r="B23" s="148" t="s">
        <v>54</v>
      </c>
      <c r="C23" s="185" t="s">
        <v>87</v>
      </c>
      <c r="D23" s="185" t="s">
        <v>88</v>
      </c>
      <c r="E23" s="185" t="s">
        <v>94</v>
      </c>
      <c r="F23" s="185" t="s">
        <v>95</v>
      </c>
      <c r="G23" s="150">
        <f t="shared" si="1"/>
        <v>0.6</v>
      </c>
      <c r="H23" s="150">
        <v>0.6</v>
      </c>
      <c r="I23" s="150"/>
      <c r="J23" s="202"/>
      <c r="K23" s="202"/>
      <c r="L23" s="202"/>
    </row>
    <row r="24" ht="21.95" customHeight="1" spans="1:12">
      <c r="A24" s="184">
        <v>2130304</v>
      </c>
      <c r="B24" s="148" t="s">
        <v>54</v>
      </c>
      <c r="C24" s="185" t="s">
        <v>87</v>
      </c>
      <c r="D24" s="185" t="s">
        <v>88</v>
      </c>
      <c r="E24" s="185" t="s">
        <v>96</v>
      </c>
      <c r="F24" s="185" t="s">
        <v>97</v>
      </c>
      <c r="G24" s="150">
        <f t="shared" si="1"/>
        <v>1</v>
      </c>
      <c r="H24" s="150">
        <v>1</v>
      </c>
      <c r="I24" s="150"/>
      <c r="J24" s="202"/>
      <c r="K24" s="202"/>
      <c r="L24" s="202"/>
    </row>
    <row r="25" ht="21.95" customHeight="1" spans="1:12">
      <c r="A25" s="184">
        <v>2130304</v>
      </c>
      <c r="B25" s="148" t="s">
        <v>54</v>
      </c>
      <c r="C25" s="185" t="s">
        <v>87</v>
      </c>
      <c r="D25" s="185" t="s">
        <v>88</v>
      </c>
      <c r="E25" s="185" t="s">
        <v>98</v>
      </c>
      <c r="F25" s="185" t="s">
        <v>99</v>
      </c>
      <c r="G25" s="150">
        <f t="shared" si="1"/>
        <v>6.17</v>
      </c>
      <c r="H25" s="150">
        <v>6.17</v>
      </c>
      <c r="I25" s="150"/>
      <c r="J25" s="202"/>
      <c r="K25" s="202"/>
      <c r="L25" s="202"/>
    </row>
    <row r="26" ht="21.95" customHeight="1" spans="1:12">
      <c r="A26" s="184">
        <v>2130304</v>
      </c>
      <c r="B26" s="148" t="s">
        <v>54</v>
      </c>
      <c r="C26" s="185" t="s">
        <v>87</v>
      </c>
      <c r="D26" s="185" t="s">
        <v>88</v>
      </c>
      <c r="E26" s="185" t="s">
        <v>100</v>
      </c>
      <c r="F26" s="185" t="s">
        <v>101</v>
      </c>
      <c r="G26" s="150">
        <f t="shared" si="1"/>
        <v>6.3</v>
      </c>
      <c r="H26" s="150">
        <v>6.3</v>
      </c>
      <c r="I26" s="150"/>
      <c r="J26" s="202"/>
      <c r="K26" s="202"/>
      <c r="L26" s="202"/>
    </row>
    <row r="27" ht="21.95" customHeight="1" spans="1:12">
      <c r="A27" s="184">
        <v>2130304</v>
      </c>
      <c r="B27" s="148" t="s">
        <v>54</v>
      </c>
      <c r="C27" s="185" t="s">
        <v>87</v>
      </c>
      <c r="D27" s="185" t="s">
        <v>88</v>
      </c>
      <c r="E27" s="185">
        <v>30299</v>
      </c>
      <c r="F27" s="185" t="s">
        <v>102</v>
      </c>
      <c r="G27" s="150">
        <f t="shared" si="1"/>
        <v>6.17</v>
      </c>
      <c r="H27" s="150">
        <v>6.17</v>
      </c>
      <c r="I27" s="150"/>
      <c r="J27" s="202"/>
      <c r="K27" s="202"/>
      <c r="L27" s="202"/>
    </row>
    <row r="28" ht="21.95" customHeight="1" spans="1:12">
      <c r="A28" s="184">
        <v>2130304</v>
      </c>
      <c r="B28" s="148" t="s">
        <v>54</v>
      </c>
      <c r="C28" s="185">
        <v>50901</v>
      </c>
      <c r="D28" s="185" t="s">
        <v>103</v>
      </c>
      <c r="E28" s="185">
        <v>30309</v>
      </c>
      <c r="F28" s="185" t="s">
        <v>104</v>
      </c>
      <c r="G28" s="150">
        <f t="shared" si="1"/>
        <v>0.01</v>
      </c>
      <c r="H28" s="150">
        <v>0.01</v>
      </c>
      <c r="I28" s="150"/>
      <c r="J28" s="202"/>
      <c r="K28" s="202"/>
      <c r="L28" s="202"/>
    </row>
    <row r="29" ht="21.95" customHeight="1" spans="1:12">
      <c r="A29" s="184">
        <v>2130306</v>
      </c>
      <c r="B29" s="148" t="s">
        <v>55</v>
      </c>
      <c r="C29" s="186">
        <v>50701</v>
      </c>
      <c r="D29" s="187" t="s">
        <v>105</v>
      </c>
      <c r="E29" s="186">
        <v>31204</v>
      </c>
      <c r="F29" s="187" t="s">
        <v>105</v>
      </c>
      <c r="G29" s="150">
        <f t="shared" si="1"/>
        <v>676.91</v>
      </c>
      <c r="H29" s="150"/>
      <c r="I29" s="150">
        <v>676.91</v>
      </c>
      <c r="J29" s="202"/>
      <c r="K29" s="202"/>
      <c r="L29" s="202"/>
    </row>
    <row r="30" ht="21.95" customHeight="1" spans="1:12">
      <c r="A30" s="184">
        <v>2130399</v>
      </c>
      <c r="B30" s="148" t="s">
        <v>56</v>
      </c>
      <c r="C30" s="185" t="s">
        <v>87</v>
      </c>
      <c r="D30" s="185" t="s">
        <v>88</v>
      </c>
      <c r="E30" s="185" t="s">
        <v>89</v>
      </c>
      <c r="F30" s="185" t="s">
        <v>90</v>
      </c>
      <c r="G30" s="150">
        <f t="shared" si="1"/>
        <v>0.25</v>
      </c>
      <c r="H30" s="150"/>
      <c r="I30" s="150">
        <v>0.25</v>
      </c>
      <c r="J30" s="202"/>
      <c r="K30" s="202"/>
      <c r="L30" s="202"/>
    </row>
    <row r="31" s="173" customFormat="1" ht="21.95" customHeight="1" spans="1:12">
      <c r="A31" s="188" t="s">
        <v>30</v>
      </c>
      <c r="B31" s="189"/>
      <c r="C31" s="189"/>
      <c r="D31" s="189"/>
      <c r="E31" s="189"/>
      <c r="F31" s="190"/>
      <c r="G31" s="145">
        <f>G5+G9+G13</f>
        <v>1153.03</v>
      </c>
      <c r="H31" s="145">
        <f>H5+H9+H13</f>
        <v>475.87</v>
      </c>
      <c r="I31" s="145">
        <f>I5+I9+I13</f>
        <v>677.16</v>
      </c>
      <c r="J31" s="99"/>
      <c r="K31" s="99"/>
      <c r="L31" s="99"/>
    </row>
  </sheetData>
  <mergeCells count="12">
    <mergeCell ref="A1:L1"/>
    <mergeCell ref="K2:L2"/>
    <mergeCell ref="A3:B3"/>
    <mergeCell ref="C3:D3"/>
    <mergeCell ref="E3:F3"/>
    <mergeCell ref="A31:F31"/>
    <mergeCell ref="G3:G4"/>
    <mergeCell ref="H3:H4"/>
    <mergeCell ref="I3:I4"/>
    <mergeCell ref="J3:J4"/>
    <mergeCell ref="K3:K4"/>
    <mergeCell ref="L3:L4"/>
  </mergeCells>
  <pageMargins left="0.75" right="0.75" top="1" bottom="1" header="0.5" footer="0.5"/>
  <pageSetup paperSize="8" scale="115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E6" sqref="E6:E8"/>
    </sheetView>
  </sheetViews>
  <sheetFormatPr defaultColWidth="15.375" defaultRowHeight="27" customHeight="1"/>
  <cols>
    <col min="1" max="1" width="19.25" customWidth="1"/>
    <col min="2" max="2" width="10.625" customWidth="1"/>
    <col min="3" max="3" width="17.625" customWidth="1"/>
    <col min="4" max="4" width="10" customWidth="1"/>
    <col min="5" max="5" width="11.375" customWidth="1"/>
    <col min="6" max="6" width="13" customWidth="1"/>
  </cols>
  <sheetData>
    <row r="1" ht="48.75" customHeight="1" spans="1:6">
      <c r="A1" s="73" t="s">
        <v>106</v>
      </c>
      <c r="B1" s="73"/>
      <c r="C1" s="73"/>
      <c r="D1" s="73"/>
      <c r="E1" s="73"/>
      <c r="F1" s="73"/>
    </row>
    <row r="2" ht="20.25" customHeight="1" spans="1:9">
      <c r="A2" s="161"/>
      <c r="B2" s="161"/>
      <c r="C2" s="111"/>
      <c r="G2" s="162" t="s">
        <v>107</v>
      </c>
      <c r="H2" s="162"/>
      <c r="I2" s="162"/>
    </row>
    <row r="3" customHeight="1" spans="1:7">
      <c r="A3" s="163" t="s">
        <v>108</v>
      </c>
      <c r="B3" s="164"/>
      <c r="C3" s="165" t="s">
        <v>109</v>
      </c>
      <c r="D3" s="166"/>
      <c r="E3" s="166"/>
      <c r="F3" s="166"/>
      <c r="G3" s="167"/>
    </row>
    <row r="4" customHeight="1" spans="1:7">
      <c r="A4" s="168" t="s">
        <v>5</v>
      </c>
      <c r="B4" s="168" t="s">
        <v>6</v>
      </c>
      <c r="C4" s="168" t="s">
        <v>7</v>
      </c>
      <c r="D4" s="168" t="s">
        <v>30</v>
      </c>
      <c r="E4" s="168" t="s">
        <v>110</v>
      </c>
      <c r="F4" s="168" t="s">
        <v>111</v>
      </c>
      <c r="G4" s="169" t="s">
        <v>112</v>
      </c>
    </row>
    <row r="5" s="160" customFormat="1" customHeight="1" spans="1:7">
      <c r="A5" s="170" t="s">
        <v>113</v>
      </c>
      <c r="B5" s="171">
        <f>SUM(B6:B7)</f>
        <v>1153.02</v>
      </c>
      <c r="C5" s="170" t="s">
        <v>114</v>
      </c>
      <c r="D5" s="171">
        <f>SUM(E5:F5)</f>
        <v>1153.02</v>
      </c>
      <c r="E5" s="171">
        <f>SUM(E6:E12)</f>
        <v>1153.02</v>
      </c>
      <c r="F5" s="171"/>
      <c r="G5" s="172"/>
    </row>
    <row r="6" s="160" customFormat="1" customHeight="1" spans="1:7">
      <c r="A6" s="170" t="s">
        <v>115</v>
      </c>
      <c r="B6" s="171">
        <v>1153.02</v>
      </c>
      <c r="C6" s="149" t="s">
        <v>116</v>
      </c>
      <c r="D6" s="171">
        <f>SUM(E6:F6)</f>
        <v>56.72</v>
      </c>
      <c r="E6" s="171">
        <v>56.72</v>
      </c>
      <c r="F6" s="171"/>
      <c r="G6" s="172"/>
    </row>
    <row r="7" s="160" customFormat="1" customHeight="1" spans="1:7">
      <c r="A7" s="170" t="s">
        <v>117</v>
      </c>
      <c r="B7" s="171"/>
      <c r="C7" s="170" t="s">
        <v>118</v>
      </c>
      <c r="D7" s="171">
        <f>SUM(E7:F7)</f>
        <v>42.75</v>
      </c>
      <c r="E7" s="171">
        <v>42.75</v>
      </c>
      <c r="F7" s="171"/>
      <c r="G7" s="172"/>
    </row>
    <row r="8" s="160" customFormat="1" customHeight="1" spans="1:7">
      <c r="A8" s="170" t="s">
        <v>119</v>
      </c>
      <c r="B8" s="171"/>
      <c r="C8" s="170" t="s">
        <v>120</v>
      </c>
      <c r="D8" s="171">
        <f>SUM(E8:F8)</f>
        <v>1053.55</v>
      </c>
      <c r="E8" s="171">
        <v>1053.55</v>
      </c>
      <c r="F8" s="171"/>
      <c r="G8" s="172"/>
    </row>
    <row r="9" s="160" customFormat="1" customHeight="1" spans="1:7">
      <c r="A9" s="171"/>
      <c r="B9" s="171"/>
      <c r="C9" s="171"/>
      <c r="D9" s="171"/>
      <c r="E9" s="171"/>
      <c r="F9" s="171"/>
      <c r="G9" s="172"/>
    </row>
    <row r="10" s="160" customFormat="1" customHeight="1" spans="1:7">
      <c r="A10" s="171"/>
      <c r="B10" s="171"/>
      <c r="C10" s="171"/>
      <c r="D10" s="171"/>
      <c r="E10" s="171"/>
      <c r="F10" s="171"/>
      <c r="G10" s="172"/>
    </row>
    <row r="11" s="160" customFormat="1" customHeight="1" spans="1:7">
      <c r="A11" s="171"/>
      <c r="B11" s="171"/>
      <c r="C11" s="171"/>
      <c r="D11" s="171"/>
      <c r="E11" s="171"/>
      <c r="F11" s="171"/>
      <c r="G11" s="172"/>
    </row>
    <row r="12" s="160" customFormat="1" customHeight="1" spans="1:7">
      <c r="A12" s="171"/>
      <c r="B12" s="171"/>
      <c r="C12" s="171"/>
      <c r="D12" s="171"/>
      <c r="E12" s="171"/>
      <c r="F12" s="171"/>
      <c r="G12" s="172"/>
    </row>
    <row r="13" s="160" customFormat="1" customHeight="1" spans="1:7">
      <c r="A13" s="170" t="s">
        <v>121</v>
      </c>
      <c r="B13" s="171">
        <f>SUM(B14:B15)</f>
        <v>0</v>
      </c>
      <c r="C13" s="170" t="s">
        <v>122</v>
      </c>
      <c r="D13" s="171"/>
      <c r="E13" s="171"/>
      <c r="F13" s="171"/>
      <c r="G13" s="172"/>
    </row>
    <row r="14" s="160" customFormat="1" customHeight="1" spans="1:7">
      <c r="A14" s="170" t="s">
        <v>115</v>
      </c>
      <c r="B14" s="171"/>
      <c r="C14" s="170"/>
      <c r="D14" s="171"/>
      <c r="E14" s="171"/>
      <c r="F14" s="171"/>
      <c r="G14" s="172"/>
    </row>
    <row r="15" s="160" customFormat="1" customHeight="1" spans="1:7">
      <c r="A15" s="170" t="s">
        <v>117</v>
      </c>
      <c r="B15" s="171"/>
      <c r="C15" s="170"/>
      <c r="D15" s="171"/>
      <c r="E15" s="171"/>
      <c r="F15" s="171"/>
      <c r="G15" s="172"/>
    </row>
    <row r="16" s="160" customFormat="1" customHeight="1" spans="1:7">
      <c r="A16" s="171" t="s">
        <v>123</v>
      </c>
      <c r="B16" s="171">
        <f>B5+B13</f>
        <v>1153.02</v>
      </c>
      <c r="C16" s="171" t="s">
        <v>124</v>
      </c>
      <c r="D16" s="171">
        <f>D5+D13</f>
        <v>1153.02</v>
      </c>
      <c r="E16" s="171">
        <f>E5+E13</f>
        <v>1153.02</v>
      </c>
      <c r="F16" s="171">
        <f>F5+F13</f>
        <v>0</v>
      </c>
      <c r="G16" s="172"/>
    </row>
  </sheetData>
  <mergeCells count="3">
    <mergeCell ref="A1:F1"/>
    <mergeCell ref="A3:B3"/>
    <mergeCell ref="C3:G3"/>
  </mergeCells>
  <pageMargins left="0.75" right="0.75" top="0.98" bottom="0.98" header="0.51" footer="0.51"/>
  <pageSetup paperSize="8" scale="155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8"/>
  <sheetViews>
    <sheetView zoomScale="130" zoomScaleNormal="130" topLeftCell="C1" workbookViewId="0">
      <pane ySplit="5" topLeftCell="A6" activePane="bottomLeft" state="frozen"/>
      <selection/>
      <selection pane="bottomLeft" activeCell="J15" sqref="J15"/>
    </sheetView>
  </sheetViews>
  <sheetFormatPr defaultColWidth="13" defaultRowHeight="14.25" outlineLevelCol="7"/>
  <cols>
    <col min="1" max="1" width="8.5" customWidth="1"/>
    <col min="2" max="2" width="12.5" customWidth="1"/>
    <col min="3" max="3" width="10.625" style="72" customWidth="1"/>
    <col min="4" max="4" width="9.75" customWidth="1"/>
    <col min="5" max="5" width="8.625" customWidth="1"/>
    <col min="6" max="6" width="8.875" style="72" customWidth="1"/>
    <col min="7" max="7" width="9" customWidth="1"/>
    <col min="8" max="8" width="10.5" customWidth="1"/>
  </cols>
  <sheetData>
    <row r="1" ht="20.25" customHeight="1" spans="1:8">
      <c r="A1" s="109" t="s">
        <v>125</v>
      </c>
      <c r="B1" s="109"/>
      <c r="C1" s="109"/>
      <c r="D1" s="109"/>
      <c r="E1" s="109"/>
      <c r="F1" s="109"/>
      <c r="G1" s="109"/>
      <c r="H1" s="109"/>
    </row>
    <row r="2" ht="20.25" customHeight="1" spans="1:8">
      <c r="A2" s="109"/>
      <c r="B2" s="109"/>
      <c r="C2" s="109"/>
      <c r="D2" s="109"/>
      <c r="E2" s="109"/>
      <c r="F2" s="109"/>
      <c r="G2" s="109"/>
      <c r="H2" s="109"/>
    </row>
    <row r="3" spans="1:8">
      <c r="A3" s="111"/>
      <c r="B3" s="112"/>
      <c r="C3" s="138"/>
      <c r="D3" s="112"/>
      <c r="E3" s="112"/>
      <c r="F3" s="138"/>
      <c r="G3" s="112"/>
      <c r="H3" s="139" t="s">
        <v>28</v>
      </c>
    </row>
    <row r="4" spans="1:8">
      <c r="A4" s="140" t="s">
        <v>29</v>
      </c>
      <c r="B4" s="140"/>
      <c r="C4" s="140" t="s">
        <v>126</v>
      </c>
      <c r="D4" s="140" t="s">
        <v>127</v>
      </c>
      <c r="E4" s="140"/>
      <c r="F4" s="141"/>
      <c r="G4" s="140" t="s">
        <v>128</v>
      </c>
      <c r="H4" s="140"/>
    </row>
    <row r="5" spans="1:8">
      <c r="A5" s="140" t="s">
        <v>41</v>
      </c>
      <c r="B5" s="140" t="s">
        <v>42</v>
      </c>
      <c r="C5" s="140"/>
      <c r="D5" s="140" t="s">
        <v>129</v>
      </c>
      <c r="E5" s="140" t="s">
        <v>61</v>
      </c>
      <c r="F5" s="140" t="s">
        <v>62</v>
      </c>
      <c r="G5" s="140" t="s">
        <v>130</v>
      </c>
      <c r="H5" s="140" t="s">
        <v>131</v>
      </c>
    </row>
    <row r="6" s="108" customFormat="1" ht="21" customHeight="1" spans="1:8">
      <c r="A6" s="142">
        <v>208</v>
      </c>
      <c r="B6" s="143" t="s">
        <v>44</v>
      </c>
      <c r="C6" s="144">
        <f>C7</f>
        <v>50.64</v>
      </c>
      <c r="D6" s="145">
        <f>D7</f>
        <v>56.72</v>
      </c>
      <c r="E6" s="145">
        <f>E7</f>
        <v>56.72</v>
      </c>
      <c r="F6" s="144"/>
      <c r="G6" s="145">
        <f>D6-C6</f>
        <v>6.08</v>
      </c>
      <c r="H6" s="146">
        <f>G6/C6</f>
        <v>0.12</v>
      </c>
    </row>
    <row r="7" s="108" customFormat="1" ht="21" customHeight="1" spans="1:8">
      <c r="A7" s="147">
        <v>20805</v>
      </c>
      <c r="B7" s="148" t="s">
        <v>45</v>
      </c>
      <c r="C7" s="149">
        <f>C8+C9</f>
        <v>50.64</v>
      </c>
      <c r="D7" s="150">
        <f>SUM(D8:D9)</f>
        <v>56.72</v>
      </c>
      <c r="E7" s="150">
        <f>SUM(E8:E9)</f>
        <v>56.72</v>
      </c>
      <c r="F7" s="149"/>
      <c r="G7" s="150">
        <f>D7-C7</f>
        <v>6.08</v>
      </c>
      <c r="H7" s="151">
        <f>G7/C7</f>
        <v>0.12</v>
      </c>
    </row>
    <row r="8" ht="24.75" customHeight="1" spans="1:8">
      <c r="A8" s="152">
        <v>2080505</v>
      </c>
      <c r="B8" s="148" t="s">
        <v>46</v>
      </c>
      <c r="C8" s="149">
        <v>33.76</v>
      </c>
      <c r="D8" s="150">
        <f t="shared" ref="D8:D13" si="0">SUM(E8:F8)</f>
        <v>37.81</v>
      </c>
      <c r="E8" s="150">
        <v>37.81</v>
      </c>
      <c r="F8" s="149"/>
      <c r="G8" s="150">
        <f t="shared" ref="G8:G19" si="1">D8-C8</f>
        <v>4.05</v>
      </c>
      <c r="H8" s="151">
        <f t="shared" ref="H8:H19" si="2">G8/C8</f>
        <v>0.12</v>
      </c>
    </row>
    <row r="9" ht="25.5" customHeight="1" spans="1:8">
      <c r="A9" s="152">
        <v>2080506</v>
      </c>
      <c r="B9" s="148" t="s">
        <v>47</v>
      </c>
      <c r="C9" s="149">
        <v>16.88</v>
      </c>
      <c r="D9" s="150">
        <f t="shared" si="0"/>
        <v>18.91</v>
      </c>
      <c r="E9" s="150">
        <v>18.91</v>
      </c>
      <c r="F9" s="149"/>
      <c r="G9" s="150">
        <f t="shared" si="1"/>
        <v>2.03</v>
      </c>
      <c r="H9" s="151">
        <f t="shared" si="2"/>
        <v>0.12</v>
      </c>
    </row>
    <row r="10" s="108" customFormat="1" ht="21" customHeight="1" spans="1:8">
      <c r="A10" s="153">
        <v>210</v>
      </c>
      <c r="B10" s="143" t="s">
        <v>48</v>
      </c>
      <c r="C10" s="144">
        <f>C11</f>
        <v>38.72</v>
      </c>
      <c r="D10" s="145">
        <f t="shared" si="0"/>
        <v>42.75</v>
      </c>
      <c r="E10" s="145">
        <f>E11</f>
        <v>42.75</v>
      </c>
      <c r="F10" s="144"/>
      <c r="G10" s="145">
        <f t="shared" si="1"/>
        <v>4.03</v>
      </c>
      <c r="H10" s="146">
        <f t="shared" si="2"/>
        <v>0.1</v>
      </c>
    </row>
    <row r="11" ht="21" customHeight="1" spans="1:8">
      <c r="A11" s="147">
        <v>21011</v>
      </c>
      <c r="B11" s="148" t="s">
        <v>49</v>
      </c>
      <c r="C11" s="149">
        <f>SUM(C12:C13)</f>
        <v>38.72</v>
      </c>
      <c r="D11" s="150">
        <f t="shared" si="0"/>
        <v>42.75</v>
      </c>
      <c r="E11" s="150">
        <f>SUM(E12:E13)</f>
        <v>42.75</v>
      </c>
      <c r="F11" s="149"/>
      <c r="G11" s="150">
        <f t="shared" si="1"/>
        <v>4.03</v>
      </c>
      <c r="H11" s="151">
        <f t="shared" si="2"/>
        <v>0.1</v>
      </c>
    </row>
    <row r="12" ht="21" customHeight="1" spans="1:8">
      <c r="A12" s="152">
        <v>2101102</v>
      </c>
      <c r="B12" s="148" t="s">
        <v>50</v>
      </c>
      <c r="C12" s="149">
        <v>29.65</v>
      </c>
      <c r="D12" s="150">
        <f t="shared" si="0"/>
        <v>32.73</v>
      </c>
      <c r="E12" s="150">
        <v>32.73</v>
      </c>
      <c r="F12" s="149"/>
      <c r="G12" s="150">
        <f t="shared" si="1"/>
        <v>3.08</v>
      </c>
      <c r="H12" s="151">
        <f t="shared" si="2"/>
        <v>0.1</v>
      </c>
    </row>
    <row r="13" ht="21" customHeight="1" spans="1:8">
      <c r="A13" s="152">
        <v>2101103</v>
      </c>
      <c r="B13" s="148" t="s">
        <v>51</v>
      </c>
      <c r="C13" s="149">
        <v>9.07</v>
      </c>
      <c r="D13" s="150">
        <f t="shared" si="0"/>
        <v>10.02</v>
      </c>
      <c r="E13" s="150">
        <v>10.02</v>
      </c>
      <c r="F13" s="149"/>
      <c r="G13" s="150">
        <f t="shared" si="1"/>
        <v>0.95</v>
      </c>
      <c r="H13" s="151">
        <f t="shared" si="2"/>
        <v>0.1</v>
      </c>
    </row>
    <row r="14" ht="21" customHeight="1" spans="1:8">
      <c r="A14" s="153">
        <v>213</v>
      </c>
      <c r="B14" s="143" t="s">
        <v>52</v>
      </c>
      <c r="C14" s="144">
        <f>C15</f>
        <v>908.53</v>
      </c>
      <c r="D14" s="145">
        <f>D15</f>
        <v>1053.55</v>
      </c>
      <c r="E14" s="145">
        <f>E15</f>
        <v>376.4</v>
      </c>
      <c r="F14" s="145">
        <f>F15</f>
        <v>677.15</v>
      </c>
      <c r="G14" s="145">
        <f t="shared" si="1"/>
        <v>145.02</v>
      </c>
      <c r="H14" s="146">
        <f t="shared" si="2"/>
        <v>0.16</v>
      </c>
    </row>
    <row r="15" ht="21" customHeight="1" spans="1:8">
      <c r="A15" s="147">
        <v>21303</v>
      </c>
      <c r="B15" s="148" t="s">
        <v>53</v>
      </c>
      <c r="C15" s="149">
        <f>SUM(C16:C18)</f>
        <v>908.53</v>
      </c>
      <c r="D15" s="149">
        <f>SUM(D16:D18)</f>
        <v>1053.55</v>
      </c>
      <c r="E15" s="149">
        <f>SUM(E16:E18)</f>
        <v>376.4</v>
      </c>
      <c r="F15" s="149">
        <f>SUM(F16:F18)</f>
        <v>677.15</v>
      </c>
      <c r="G15" s="150">
        <f t="shared" si="1"/>
        <v>145.02</v>
      </c>
      <c r="H15" s="151">
        <f t="shared" si="2"/>
        <v>0.16</v>
      </c>
    </row>
    <row r="16" s="137" customFormat="1" ht="27" customHeight="1" spans="1:8">
      <c r="A16" s="154">
        <v>2130304</v>
      </c>
      <c r="B16" s="155" t="s">
        <v>54</v>
      </c>
      <c r="C16" s="149">
        <v>364.08</v>
      </c>
      <c r="D16" s="149">
        <f>SUM(E16:F16)</f>
        <v>376.4</v>
      </c>
      <c r="E16" s="149">
        <v>376.4</v>
      </c>
      <c r="F16" s="149"/>
      <c r="G16" s="149">
        <f t="shared" si="1"/>
        <v>12.32</v>
      </c>
      <c r="H16" s="156">
        <f t="shared" si="2"/>
        <v>0.03</v>
      </c>
    </row>
    <row r="17" ht="24" customHeight="1" spans="1:8">
      <c r="A17" s="152">
        <v>2130306</v>
      </c>
      <c r="B17" s="148" t="s">
        <v>55</v>
      </c>
      <c r="C17" s="149">
        <v>544.24</v>
      </c>
      <c r="D17" s="150">
        <f>SUM(F17:F17)</f>
        <v>676.91</v>
      </c>
      <c r="E17" s="150"/>
      <c r="F17" s="150">
        <v>676.91</v>
      </c>
      <c r="G17" s="150">
        <f t="shared" si="1"/>
        <v>132.67</v>
      </c>
      <c r="H17" s="151">
        <f t="shared" si="2"/>
        <v>0.24</v>
      </c>
    </row>
    <row r="18" ht="24" customHeight="1" spans="1:8">
      <c r="A18" s="152">
        <v>2130399</v>
      </c>
      <c r="B18" s="148" t="s">
        <v>56</v>
      </c>
      <c r="C18" s="149">
        <v>0.21</v>
      </c>
      <c r="D18" s="150">
        <f>SUM(F18:F18)</f>
        <v>0.24</v>
      </c>
      <c r="E18" s="150"/>
      <c r="F18" s="150">
        <v>0.24</v>
      </c>
      <c r="G18" s="150">
        <f t="shared" si="1"/>
        <v>0.03</v>
      </c>
      <c r="H18" s="151">
        <f t="shared" si="2"/>
        <v>0.14</v>
      </c>
    </row>
    <row r="19" ht="21" customHeight="1" spans="1:8">
      <c r="A19" s="153" t="s">
        <v>30</v>
      </c>
      <c r="B19" s="157"/>
      <c r="C19" s="144">
        <f>C6+C10+C14</f>
        <v>997.89</v>
      </c>
      <c r="D19" s="144">
        <f>D6+D10+D14</f>
        <v>1153.02</v>
      </c>
      <c r="E19" s="144">
        <f>E6+E10+E14</f>
        <v>475.87</v>
      </c>
      <c r="F19" s="144">
        <f>F6+F10+F14</f>
        <v>677.15</v>
      </c>
      <c r="G19" s="145">
        <f t="shared" si="1"/>
        <v>155.13</v>
      </c>
      <c r="H19" s="151">
        <f t="shared" si="2"/>
        <v>0.16</v>
      </c>
    </row>
    <row r="20" ht="21" customHeight="1" spans="3:6">
      <c r="C20" s="158"/>
      <c r="D20" s="159"/>
      <c r="E20" s="159"/>
      <c r="F20" s="158"/>
    </row>
    <row r="21" ht="21" customHeight="1" spans="3:6">
      <c r="C21" s="158"/>
      <c r="D21" s="159"/>
      <c r="E21" s="159"/>
      <c r="F21" s="158"/>
    </row>
    <row r="22" ht="21" customHeight="1" spans="3:6">
      <c r="C22" s="158"/>
      <c r="D22" s="159"/>
      <c r="E22" s="159"/>
      <c r="F22" s="158"/>
    </row>
    <row r="23" ht="21" customHeight="1" spans="3:6">
      <c r="C23" s="158"/>
      <c r="D23" s="159"/>
      <c r="E23" s="159"/>
      <c r="F23" s="158"/>
    </row>
    <row r="24" s="108" customFormat="1" ht="21" customHeight="1" spans="1:8">
      <c r="A24"/>
      <c r="B24"/>
      <c r="C24" s="158"/>
      <c r="D24" s="159"/>
      <c r="E24" s="159"/>
      <c r="F24" s="158"/>
      <c r="G24"/>
      <c r="H24"/>
    </row>
    <row r="25" spans="3:6">
      <c r="C25" s="158"/>
      <c r="D25" s="159"/>
      <c r="E25" s="159"/>
      <c r="F25" s="158"/>
    </row>
    <row r="26" spans="3:6">
      <c r="C26" s="158"/>
      <c r="D26" s="159"/>
      <c r="E26" s="159"/>
      <c r="F26" s="158"/>
    </row>
    <row r="27" spans="3:6">
      <c r="C27" s="158"/>
      <c r="D27" s="159"/>
      <c r="E27" s="159"/>
      <c r="F27" s="158"/>
    </row>
    <row r="28" spans="3:6">
      <c r="C28" s="158"/>
      <c r="D28" s="159"/>
      <c r="E28" s="159"/>
      <c r="F28" s="158"/>
    </row>
    <row r="29" spans="3:6">
      <c r="C29" s="158"/>
      <c r="D29" s="159"/>
      <c r="E29" s="159"/>
      <c r="F29" s="158"/>
    </row>
    <row r="30" spans="3:6">
      <c r="C30" s="158"/>
      <c r="D30" s="159"/>
      <c r="E30" s="159"/>
      <c r="F30" s="158"/>
    </row>
    <row r="31" spans="3:6">
      <c r="C31" s="158"/>
      <c r="D31" s="159"/>
      <c r="E31" s="159"/>
      <c r="F31" s="158"/>
    </row>
    <row r="32" spans="3:6">
      <c r="C32" s="158"/>
      <c r="D32" s="159"/>
      <c r="E32" s="159"/>
      <c r="F32" s="158"/>
    </row>
    <row r="33" spans="3:6">
      <c r="C33" s="158"/>
      <c r="D33" s="159"/>
      <c r="E33" s="159"/>
      <c r="F33" s="158"/>
    </row>
    <row r="34" spans="3:6">
      <c r="C34" s="158"/>
      <c r="D34" s="159"/>
      <c r="E34" s="159"/>
      <c r="F34" s="158"/>
    </row>
    <row r="35" spans="3:6">
      <c r="C35" s="158"/>
      <c r="D35" s="159"/>
      <c r="E35" s="159"/>
      <c r="F35" s="158"/>
    </row>
    <row r="36" spans="3:6">
      <c r="C36" s="158"/>
      <c r="D36" s="159"/>
      <c r="E36" s="159"/>
      <c r="F36" s="158"/>
    </row>
    <row r="37" spans="3:6">
      <c r="C37" s="158"/>
      <c r="D37" s="159"/>
      <c r="E37" s="159"/>
      <c r="F37" s="158"/>
    </row>
    <row r="38" spans="3:6">
      <c r="C38" s="158"/>
      <c r="D38" s="159"/>
      <c r="E38" s="159"/>
      <c r="F38" s="158"/>
    </row>
    <row r="39" spans="3:6">
      <c r="C39" s="158"/>
      <c r="D39" s="159"/>
      <c r="E39" s="159"/>
      <c r="F39" s="158"/>
    </row>
    <row r="40" spans="3:6">
      <c r="C40" s="158"/>
      <c r="D40" s="159"/>
      <c r="E40" s="159"/>
      <c r="F40" s="158"/>
    </row>
    <row r="41" spans="3:6">
      <c r="C41" s="158"/>
      <c r="D41" s="159"/>
      <c r="E41" s="159"/>
      <c r="F41" s="158"/>
    </row>
    <row r="42" spans="3:6">
      <c r="C42" s="158"/>
      <c r="D42" s="159"/>
      <c r="E42" s="159"/>
      <c r="F42" s="158"/>
    </row>
    <row r="43" spans="3:6">
      <c r="C43" s="158"/>
      <c r="D43" s="159"/>
      <c r="E43" s="159"/>
      <c r="F43" s="158"/>
    </row>
    <row r="44" spans="3:6">
      <c r="C44" s="158"/>
      <c r="D44" s="159"/>
      <c r="E44" s="159"/>
      <c r="F44" s="158"/>
    </row>
    <row r="45" spans="3:6">
      <c r="C45" s="158"/>
      <c r="D45" s="159"/>
      <c r="E45" s="159"/>
      <c r="F45" s="158"/>
    </row>
    <row r="46" spans="3:6">
      <c r="C46" s="158"/>
      <c r="D46" s="159"/>
      <c r="E46" s="159"/>
      <c r="F46" s="158"/>
    </row>
    <row r="47" spans="3:6">
      <c r="C47" s="158"/>
      <c r="D47" s="159"/>
      <c r="E47" s="159"/>
      <c r="F47" s="158"/>
    </row>
    <row r="48" spans="3:6">
      <c r="C48" s="158"/>
      <c r="D48" s="159"/>
      <c r="E48" s="159"/>
      <c r="F48" s="158"/>
    </row>
    <row r="49" spans="3:6">
      <c r="C49" s="158"/>
      <c r="D49" s="159"/>
      <c r="E49" s="159"/>
      <c r="F49" s="158"/>
    </row>
    <row r="50" spans="3:6">
      <c r="C50" s="158"/>
      <c r="D50" s="159"/>
      <c r="E50" s="159"/>
      <c r="F50" s="158"/>
    </row>
    <row r="51" spans="3:6">
      <c r="C51" s="158"/>
      <c r="D51" s="159"/>
      <c r="E51" s="159"/>
      <c r="F51" s="158"/>
    </row>
    <row r="52" spans="3:6">
      <c r="C52" s="158"/>
      <c r="D52" s="159"/>
      <c r="E52" s="159"/>
      <c r="F52" s="158"/>
    </row>
    <row r="53" spans="3:6">
      <c r="C53" s="158"/>
      <c r="D53" s="159"/>
      <c r="E53" s="159"/>
      <c r="F53" s="158"/>
    </row>
    <row r="54" spans="3:6">
      <c r="C54" s="158"/>
      <c r="D54" s="159"/>
      <c r="E54" s="159"/>
      <c r="F54" s="158"/>
    </row>
    <row r="55" spans="3:6">
      <c r="C55" s="158"/>
      <c r="D55" s="159"/>
      <c r="E55" s="159"/>
      <c r="F55" s="158"/>
    </row>
    <row r="56" spans="3:6">
      <c r="C56" s="158"/>
      <c r="D56" s="159"/>
      <c r="E56" s="159"/>
      <c r="F56" s="158"/>
    </row>
    <row r="57" spans="3:6">
      <c r="C57" s="158"/>
      <c r="D57" s="159"/>
      <c r="E57" s="159"/>
      <c r="F57" s="158"/>
    </row>
    <row r="58" spans="3:6">
      <c r="C58" s="158"/>
      <c r="D58" s="159"/>
      <c r="E58" s="159"/>
      <c r="F58" s="158"/>
    </row>
    <row r="59" spans="3:6">
      <c r="C59" s="158"/>
      <c r="D59" s="159"/>
      <c r="E59" s="159"/>
      <c r="F59" s="158"/>
    </row>
    <row r="60" spans="3:6">
      <c r="C60" s="158"/>
      <c r="D60" s="159"/>
      <c r="E60" s="159"/>
      <c r="F60" s="158"/>
    </row>
    <row r="61" spans="3:6">
      <c r="C61" s="158"/>
      <c r="D61" s="159"/>
      <c r="E61" s="159"/>
      <c r="F61" s="158"/>
    </row>
    <row r="62" spans="3:6">
      <c r="C62" s="158"/>
      <c r="D62" s="159"/>
      <c r="E62" s="159"/>
      <c r="F62" s="158"/>
    </row>
    <row r="63" spans="3:6">
      <c r="C63" s="158"/>
      <c r="D63" s="159"/>
      <c r="E63" s="159"/>
      <c r="F63" s="158"/>
    </row>
    <row r="64" spans="3:6">
      <c r="C64" s="158"/>
      <c r="D64" s="159"/>
      <c r="E64" s="159"/>
      <c r="F64" s="158"/>
    </row>
    <row r="65" spans="3:6">
      <c r="C65" s="158"/>
      <c r="D65" s="159"/>
      <c r="E65" s="159"/>
      <c r="F65" s="158"/>
    </row>
    <row r="66" spans="3:6">
      <c r="C66" s="158"/>
      <c r="D66" s="159"/>
      <c r="E66" s="159"/>
      <c r="F66" s="158"/>
    </row>
    <row r="67" spans="3:6">
      <c r="C67" s="158"/>
      <c r="D67" s="159"/>
      <c r="E67" s="159"/>
      <c r="F67" s="158"/>
    </row>
    <row r="68" spans="3:6">
      <c r="C68" s="158"/>
      <c r="D68" s="159"/>
      <c r="E68" s="159"/>
      <c r="F68" s="158"/>
    </row>
    <row r="69" spans="3:6">
      <c r="C69" s="158"/>
      <c r="D69" s="159"/>
      <c r="E69" s="159"/>
      <c r="F69" s="158"/>
    </row>
    <row r="70" spans="3:6">
      <c r="C70" s="158"/>
      <c r="D70" s="159"/>
      <c r="E70" s="159"/>
      <c r="F70" s="158"/>
    </row>
    <row r="71" spans="3:6">
      <c r="C71" s="158"/>
      <c r="D71" s="159"/>
      <c r="E71" s="159"/>
      <c r="F71" s="158"/>
    </row>
    <row r="72" spans="3:6">
      <c r="C72" s="158"/>
      <c r="D72" s="159"/>
      <c r="E72" s="159"/>
      <c r="F72" s="158"/>
    </row>
    <row r="73" spans="3:6">
      <c r="C73" s="158"/>
      <c r="D73" s="159"/>
      <c r="E73" s="159"/>
      <c r="F73" s="158"/>
    </row>
    <row r="74" spans="3:6">
      <c r="C74" s="158"/>
      <c r="D74" s="159"/>
      <c r="E74" s="159"/>
      <c r="F74" s="158"/>
    </row>
    <row r="75" spans="3:6">
      <c r="C75" s="158"/>
      <c r="D75" s="159"/>
      <c r="E75" s="159"/>
      <c r="F75" s="158"/>
    </row>
    <row r="76" spans="3:6">
      <c r="C76" s="158"/>
      <c r="D76" s="159"/>
      <c r="E76" s="159"/>
      <c r="F76" s="158"/>
    </row>
    <row r="77" spans="3:6">
      <c r="C77" s="158"/>
      <c r="D77" s="159"/>
      <c r="E77" s="159"/>
      <c r="F77" s="158"/>
    </row>
    <row r="78" spans="3:6">
      <c r="C78" s="158"/>
      <c r="D78" s="159"/>
      <c r="E78" s="159"/>
      <c r="F78" s="158"/>
    </row>
    <row r="79" spans="3:6">
      <c r="C79" s="158"/>
      <c r="D79" s="159"/>
      <c r="E79" s="159"/>
      <c r="F79" s="158"/>
    </row>
    <row r="80" spans="3:6">
      <c r="C80" s="158"/>
      <c r="D80" s="159"/>
      <c r="E80" s="159"/>
      <c r="F80" s="158"/>
    </row>
    <row r="81" spans="3:6">
      <c r="C81" s="158"/>
      <c r="D81" s="159"/>
      <c r="E81" s="159"/>
      <c r="F81" s="158"/>
    </row>
    <row r="82" spans="3:6">
      <c r="C82" s="158"/>
      <c r="D82" s="159"/>
      <c r="E82" s="159"/>
      <c r="F82" s="158"/>
    </row>
    <row r="83" spans="3:6">
      <c r="C83" s="158"/>
      <c r="D83" s="159"/>
      <c r="E83" s="159"/>
      <c r="F83" s="158"/>
    </row>
    <row r="84" spans="3:6">
      <c r="C84" s="158"/>
      <c r="D84" s="159"/>
      <c r="E84" s="159"/>
      <c r="F84" s="158"/>
    </row>
    <row r="85" spans="3:6">
      <c r="C85" s="158"/>
      <c r="D85" s="159"/>
      <c r="E85" s="159"/>
      <c r="F85" s="158"/>
    </row>
    <row r="86" spans="3:6">
      <c r="C86" s="158"/>
      <c r="D86" s="159"/>
      <c r="E86" s="159"/>
      <c r="F86" s="158"/>
    </row>
    <row r="87" spans="3:6">
      <c r="C87" s="158"/>
      <c r="D87" s="159"/>
      <c r="E87" s="159"/>
      <c r="F87" s="158"/>
    </row>
    <row r="88" spans="3:6">
      <c r="C88" s="158"/>
      <c r="D88" s="159"/>
      <c r="E88" s="159"/>
      <c r="F88" s="158"/>
    </row>
  </sheetData>
  <mergeCells count="5">
    <mergeCell ref="A4:B4"/>
    <mergeCell ref="D4:F4"/>
    <mergeCell ref="G4:H4"/>
    <mergeCell ref="C4:C5"/>
    <mergeCell ref="A1:H2"/>
  </mergeCells>
  <pageMargins left="0.75" right="0.75" top="1" bottom="1" header="0.5" footer="0.5"/>
  <pageSetup paperSize="9" scale="5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workbookViewId="0">
      <pane ySplit="4" topLeftCell="A17" activePane="bottomLeft" state="frozen"/>
      <selection/>
      <selection pane="bottomLeft" activeCell="A19" sqref="A19:A20"/>
    </sheetView>
  </sheetViews>
  <sheetFormatPr defaultColWidth="16.625" defaultRowHeight="28.5" customHeight="1" outlineLevelCol="6"/>
  <cols>
    <col min="1" max="1" width="8.625" customWidth="1"/>
    <col min="2" max="2" width="19.875" customWidth="1"/>
    <col min="3" max="3" width="8.375" customWidth="1"/>
    <col min="4" max="4" width="21.875" customWidth="1"/>
    <col min="5" max="7" width="10.25" customWidth="1"/>
  </cols>
  <sheetData>
    <row r="1" ht="54.75" customHeight="1" spans="1:7">
      <c r="A1" s="109" t="s">
        <v>132</v>
      </c>
      <c r="B1" s="109"/>
      <c r="C1" s="109"/>
      <c r="D1" s="109"/>
      <c r="E1" s="109"/>
      <c r="F1" s="109"/>
      <c r="G1" s="109"/>
    </row>
    <row r="2" customHeight="1" spans="1:7">
      <c r="A2" s="111"/>
      <c r="B2" s="111"/>
      <c r="C2" s="111"/>
      <c r="D2" s="112"/>
      <c r="E2" s="112"/>
      <c r="F2" s="112"/>
      <c r="G2" s="113" t="s">
        <v>28</v>
      </c>
    </row>
    <row r="3" customHeight="1" spans="1:7">
      <c r="A3" s="114" t="s">
        <v>133</v>
      </c>
      <c r="B3" s="115"/>
      <c r="C3" s="114" t="s">
        <v>134</v>
      </c>
      <c r="D3" s="116"/>
      <c r="E3" s="117"/>
      <c r="F3" s="117"/>
      <c r="G3" s="117"/>
    </row>
    <row r="4" customHeight="1" spans="1:7">
      <c r="A4" s="117" t="s">
        <v>41</v>
      </c>
      <c r="B4" s="118" t="s">
        <v>42</v>
      </c>
      <c r="C4" s="117" t="s">
        <v>41</v>
      </c>
      <c r="D4" s="117" t="s">
        <v>42</v>
      </c>
      <c r="E4" s="117" t="s">
        <v>30</v>
      </c>
      <c r="F4" s="117" t="s">
        <v>135</v>
      </c>
      <c r="G4" s="117" t="s">
        <v>136</v>
      </c>
    </row>
    <row r="5" s="108" customFormat="1" customHeight="1" spans="1:7">
      <c r="A5" s="119"/>
      <c r="B5" s="119"/>
      <c r="C5" s="120">
        <v>301</v>
      </c>
      <c r="D5" s="120" t="s">
        <v>68</v>
      </c>
      <c r="E5" s="121">
        <f>SUM(F5:G5)</f>
        <v>445.22</v>
      </c>
      <c r="F5" s="122">
        <f>SUM(F6:F14)</f>
        <v>445.22</v>
      </c>
      <c r="G5" s="123"/>
    </row>
    <row r="6" customHeight="1" spans="1:7">
      <c r="A6" s="119" t="s">
        <v>67</v>
      </c>
      <c r="B6" s="119" t="s">
        <v>68</v>
      </c>
      <c r="C6" s="124">
        <v>30101</v>
      </c>
      <c r="D6" s="124" t="s">
        <v>78</v>
      </c>
      <c r="E6" s="125">
        <f t="shared" ref="E6:E14" si="0">SUM(F6:G6)</f>
        <v>55.25</v>
      </c>
      <c r="F6" s="126">
        <v>55.25</v>
      </c>
      <c r="G6" s="127"/>
    </row>
    <row r="7" customHeight="1" spans="1:7">
      <c r="A7" s="119" t="s">
        <v>67</v>
      </c>
      <c r="B7" s="119" t="s">
        <v>68</v>
      </c>
      <c r="C7" s="124">
        <v>30102</v>
      </c>
      <c r="D7" s="124" t="s">
        <v>80</v>
      </c>
      <c r="E7" s="125">
        <f t="shared" si="0"/>
        <v>62.8</v>
      </c>
      <c r="F7" s="126">
        <v>62.8</v>
      </c>
      <c r="G7" s="127"/>
    </row>
    <row r="8" customHeight="1" spans="1:7">
      <c r="A8" s="119" t="s">
        <v>67</v>
      </c>
      <c r="B8" s="119" t="s">
        <v>68</v>
      </c>
      <c r="C8" s="124">
        <v>30107</v>
      </c>
      <c r="D8" s="124" t="s">
        <v>82</v>
      </c>
      <c r="E8" s="125">
        <f t="shared" si="0"/>
        <v>190.35</v>
      </c>
      <c r="F8" s="126">
        <v>190.35</v>
      </c>
      <c r="G8" s="127"/>
    </row>
    <row r="9" customHeight="1" spans="1:7">
      <c r="A9" s="119" t="s">
        <v>67</v>
      </c>
      <c r="B9" s="119" t="s">
        <v>68</v>
      </c>
      <c r="C9" s="124">
        <v>30108</v>
      </c>
      <c r="D9" s="124" t="s">
        <v>70</v>
      </c>
      <c r="E9" s="125">
        <f t="shared" si="0"/>
        <v>37.81</v>
      </c>
      <c r="F9" s="126">
        <v>37.81</v>
      </c>
      <c r="G9" s="127"/>
    </row>
    <row r="10" customHeight="1" spans="1:7">
      <c r="A10" s="119" t="s">
        <v>67</v>
      </c>
      <c r="B10" s="119" t="s">
        <v>68</v>
      </c>
      <c r="C10" s="124">
        <v>30109</v>
      </c>
      <c r="D10" s="124" t="s">
        <v>72</v>
      </c>
      <c r="E10" s="125">
        <f t="shared" si="0"/>
        <v>18.91</v>
      </c>
      <c r="F10" s="126">
        <v>18.91</v>
      </c>
      <c r="G10" s="127"/>
    </row>
    <row r="11" customHeight="1" spans="1:7">
      <c r="A11" s="119" t="s">
        <v>67</v>
      </c>
      <c r="B11" s="119" t="s">
        <v>68</v>
      </c>
      <c r="C11" s="124">
        <v>30110</v>
      </c>
      <c r="D11" s="124" t="s">
        <v>74</v>
      </c>
      <c r="E11" s="125">
        <f t="shared" si="0"/>
        <v>32.73</v>
      </c>
      <c r="F11" s="126">
        <v>32.73</v>
      </c>
      <c r="G11" s="127"/>
    </row>
    <row r="12" customHeight="1" spans="1:7">
      <c r="A12" s="119" t="s">
        <v>67</v>
      </c>
      <c r="B12" s="119" t="s">
        <v>68</v>
      </c>
      <c r="C12" s="124">
        <v>30111</v>
      </c>
      <c r="D12" s="124" t="s">
        <v>76</v>
      </c>
      <c r="E12" s="125">
        <f t="shared" si="0"/>
        <v>10.02</v>
      </c>
      <c r="F12" s="126">
        <v>10.02</v>
      </c>
      <c r="G12" s="127"/>
    </row>
    <row r="13" customHeight="1" spans="1:7">
      <c r="A13" s="128" t="s">
        <v>67</v>
      </c>
      <c r="B13" s="128" t="s">
        <v>68</v>
      </c>
      <c r="C13" s="129">
        <v>30112</v>
      </c>
      <c r="D13" s="129" t="s">
        <v>84</v>
      </c>
      <c r="E13" s="125">
        <f t="shared" si="0"/>
        <v>2.34</v>
      </c>
      <c r="F13" s="126">
        <v>2.34</v>
      </c>
      <c r="G13" s="130"/>
    </row>
    <row r="14" customHeight="1" spans="1:7">
      <c r="A14" s="131" t="s">
        <v>67</v>
      </c>
      <c r="B14" s="131" t="s">
        <v>68</v>
      </c>
      <c r="C14" s="124">
        <v>30113</v>
      </c>
      <c r="D14" s="124" t="s">
        <v>86</v>
      </c>
      <c r="E14" s="125">
        <f t="shared" si="0"/>
        <v>35.01</v>
      </c>
      <c r="F14" s="126">
        <v>35.01</v>
      </c>
      <c r="G14" s="127"/>
    </row>
    <row r="15" s="108" customFormat="1" customHeight="1" spans="1:7">
      <c r="A15" s="128"/>
      <c r="B15" s="128"/>
      <c r="C15" s="120">
        <v>303</v>
      </c>
      <c r="D15" s="120" t="s">
        <v>137</v>
      </c>
      <c r="E15" s="132">
        <f t="shared" ref="E15:E25" si="1">SUM(F15:G15)</f>
        <v>0.01</v>
      </c>
      <c r="F15" s="121">
        <f>F16</f>
        <v>0.01</v>
      </c>
      <c r="G15" s="127"/>
    </row>
    <row r="16" customHeight="1" spans="1:7">
      <c r="A16" s="128">
        <v>50901</v>
      </c>
      <c r="B16" s="128" t="s">
        <v>103</v>
      </c>
      <c r="C16" s="124">
        <v>30309</v>
      </c>
      <c r="D16" s="124" t="s">
        <v>138</v>
      </c>
      <c r="E16" s="125">
        <f t="shared" si="1"/>
        <v>0.01</v>
      </c>
      <c r="F16" s="133">
        <v>0.01</v>
      </c>
      <c r="G16" s="127"/>
    </row>
    <row r="17" customHeight="1" spans="1:7">
      <c r="A17" s="120"/>
      <c r="B17" s="120"/>
      <c r="C17" s="120">
        <v>302</v>
      </c>
      <c r="D17" s="120" t="s">
        <v>88</v>
      </c>
      <c r="E17" s="132">
        <f t="shared" si="1"/>
        <v>30.64</v>
      </c>
      <c r="F17" s="121"/>
      <c r="G17" s="121">
        <f>SUM(G18:G25)</f>
        <v>30.64</v>
      </c>
    </row>
    <row r="18" customHeight="1" spans="1:7">
      <c r="A18" s="119" t="s">
        <v>87</v>
      </c>
      <c r="B18" s="119" t="s">
        <v>88</v>
      </c>
      <c r="C18" s="124">
        <v>30201</v>
      </c>
      <c r="D18" s="124" t="s">
        <v>90</v>
      </c>
      <c r="E18" s="125">
        <f t="shared" si="1"/>
        <v>6.25</v>
      </c>
      <c r="F18" s="127"/>
      <c r="G18" s="125">
        <v>6.25</v>
      </c>
    </row>
    <row r="19" customHeight="1" spans="1:7">
      <c r="A19" s="124" t="s">
        <v>87</v>
      </c>
      <c r="B19" s="124" t="s">
        <v>88</v>
      </c>
      <c r="C19" s="124">
        <v>30204</v>
      </c>
      <c r="D19" s="124" t="s">
        <v>91</v>
      </c>
      <c r="E19" s="125">
        <f t="shared" si="1"/>
        <v>0.15</v>
      </c>
      <c r="F19" s="127"/>
      <c r="G19" s="125">
        <v>0.15</v>
      </c>
    </row>
    <row r="20" customHeight="1" spans="1:7">
      <c r="A20" s="124" t="s">
        <v>87</v>
      </c>
      <c r="B20" s="119" t="s">
        <v>88</v>
      </c>
      <c r="C20" s="124">
        <v>30206</v>
      </c>
      <c r="D20" s="124" t="s">
        <v>93</v>
      </c>
      <c r="E20" s="125">
        <f t="shared" si="1"/>
        <v>4</v>
      </c>
      <c r="F20" s="127"/>
      <c r="G20" s="125">
        <v>4</v>
      </c>
    </row>
    <row r="21" customHeight="1" spans="1:7">
      <c r="A21" s="119" t="s">
        <v>87</v>
      </c>
      <c r="B21" s="119" t="s">
        <v>88</v>
      </c>
      <c r="C21" s="124">
        <v>30207</v>
      </c>
      <c r="D21" s="124" t="s">
        <v>95</v>
      </c>
      <c r="E21" s="125">
        <f t="shared" si="1"/>
        <v>0.6</v>
      </c>
      <c r="F21" s="127"/>
      <c r="G21" s="125">
        <v>0.6</v>
      </c>
    </row>
    <row r="22" customHeight="1" spans="1:7">
      <c r="A22" s="119">
        <v>50502</v>
      </c>
      <c r="B22" s="119" t="s">
        <v>88</v>
      </c>
      <c r="C22" s="124">
        <v>30213</v>
      </c>
      <c r="D22" s="124" t="s">
        <v>97</v>
      </c>
      <c r="E22" s="125">
        <f t="shared" si="1"/>
        <v>1</v>
      </c>
      <c r="F22" s="127"/>
      <c r="G22" s="125">
        <v>1</v>
      </c>
    </row>
    <row r="23" customHeight="1" spans="1:7">
      <c r="A23" s="119" t="s">
        <v>87</v>
      </c>
      <c r="B23" s="119" t="s">
        <v>88</v>
      </c>
      <c r="C23" s="124">
        <v>30228</v>
      </c>
      <c r="D23" s="124" t="s">
        <v>99</v>
      </c>
      <c r="E23" s="125">
        <f t="shared" si="1"/>
        <v>6.17</v>
      </c>
      <c r="F23" s="127"/>
      <c r="G23" s="125">
        <v>6.17</v>
      </c>
    </row>
    <row r="24" customHeight="1" spans="1:7">
      <c r="A24" s="128" t="s">
        <v>87</v>
      </c>
      <c r="B24" s="128" t="s">
        <v>88</v>
      </c>
      <c r="C24" s="124">
        <v>30229</v>
      </c>
      <c r="D24" s="124" t="s">
        <v>101</v>
      </c>
      <c r="E24" s="125">
        <f t="shared" si="1"/>
        <v>6.3</v>
      </c>
      <c r="F24" s="127"/>
      <c r="G24" s="125">
        <v>6.3</v>
      </c>
    </row>
    <row r="25" customHeight="1" spans="1:7">
      <c r="A25" s="128" t="s">
        <v>87</v>
      </c>
      <c r="B25" s="128" t="s">
        <v>88</v>
      </c>
      <c r="C25" s="131">
        <v>30299</v>
      </c>
      <c r="D25" s="124" t="s">
        <v>139</v>
      </c>
      <c r="E25" s="125">
        <f t="shared" si="1"/>
        <v>6.17</v>
      </c>
      <c r="F25" s="127"/>
      <c r="G25" s="125">
        <v>6.17</v>
      </c>
    </row>
    <row r="26" s="108" customFormat="1" customHeight="1" spans="1:7">
      <c r="A26" s="134" t="s">
        <v>30</v>
      </c>
      <c r="B26" s="135"/>
      <c r="C26" s="135"/>
      <c r="D26" s="136"/>
      <c r="E26" s="121">
        <f>E5+E17+E15</f>
        <v>475.87</v>
      </c>
      <c r="F26" s="121">
        <f>F5+F17+F15</f>
        <v>445.23</v>
      </c>
      <c r="G26" s="121">
        <f>G5+G17</f>
        <v>30.64</v>
      </c>
    </row>
  </sheetData>
  <mergeCells count="5">
    <mergeCell ref="A1:G1"/>
    <mergeCell ref="A3:B3"/>
    <mergeCell ref="C3:D3"/>
    <mergeCell ref="E3:G3"/>
    <mergeCell ref="A26:D26"/>
  </mergeCells>
  <pageMargins left="0.75" right="0.75" top="1" bottom="1" header="0.5" footer="0.5"/>
  <pageSetup paperSize="8" scale="97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zoomScale="115" zoomScaleNormal="115" workbookViewId="0">
      <selection activeCell="C7" sqref="C7"/>
    </sheetView>
  </sheetViews>
  <sheetFormatPr defaultColWidth="16.25" defaultRowHeight="29.25" customHeight="1"/>
  <cols>
    <col min="1" max="1" width="10.875" customWidth="1"/>
    <col min="2" max="2" width="13.375" customWidth="1"/>
    <col min="3" max="3" width="7.25" customWidth="1"/>
    <col min="4" max="4" width="9.25" customWidth="1"/>
    <col min="5" max="5" width="7.375" customWidth="1"/>
    <col min="6" max="6" width="9.375" customWidth="1"/>
    <col min="7" max="7" width="9.625" customWidth="1"/>
    <col min="8" max="8" width="8.25" customWidth="1"/>
    <col min="9" max="9" width="10.125" customWidth="1"/>
  </cols>
  <sheetData>
    <row r="1" ht="48.75" customHeight="1" spans="1:9">
      <c r="A1" s="109" t="s">
        <v>140</v>
      </c>
      <c r="B1" s="109"/>
      <c r="C1" s="109"/>
      <c r="D1" s="109"/>
      <c r="E1" s="109"/>
      <c r="F1" s="109"/>
      <c r="G1" s="109"/>
      <c r="H1" s="109"/>
      <c r="I1" s="109"/>
    </row>
    <row r="2" customHeight="1" spans="1:9">
      <c r="A2" s="86"/>
      <c r="B2" s="87"/>
      <c r="C2" s="87"/>
      <c r="D2" s="87"/>
      <c r="E2" s="87"/>
      <c r="F2" s="87"/>
      <c r="G2" s="87"/>
      <c r="H2" s="87"/>
      <c r="I2" s="107" t="s">
        <v>28</v>
      </c>
    </row>
    <row r="3" customHeight="1" spans="1:9">
      <c r="A3" s="88" t="s">
        <v>29</v>
      </c>
      <c r="B3" s="88"/>
      <c r="C3" s="89" t="s">
        <v>141</v>
      </c>
      <c r="D3" s="90"/>
      <c r="E3" s="89" t="s">
        <v>142</v>
      </c>
      <c r="F3" s="90"/>
      <c r="G3" s="88" t="s">
        <v>143</v>
      </c>
      <c r="H3" s="88"/>
      <c r="I3" s="88"/>
    </row>
    <row r="4" customHeight="1" spans="1:9">
      <c r="A4" s="88" t="s">
        <v>41</v>
      </c>
      <c r="B4" s="88" t="s">
        <v>42</v>
      </c>
      <c r="C4" s="91" t="s">
        <v>41</v>
      </c>
      <c r="D4" s="91" t="s">
        <v>42</v>
      </c>
      <c r="E4" s="91" t="s">
        <v>41</v>
      </c>
      <c r="F4" s="91" t="s">
        <v>42</v>
      </c>
      <c r="G4" s="88" t="s">
        <v>30</v>
      </c>
      <c r="H4" s="88" t="s">
        <v>61</v>
      </c>
      <c r="I4" s="88" t="s">
        <v>62</v>
      </c>
    </row>
    <row r="5" s="108" customFormat="1" ht="30" customHeight="1" spans="1:9">
      <c r="A5" s="106"/>
      <c r="B5" s="92"/>
      <c r="C5" s="94"/>
      <c r="D5" s="94"/>
      <c r="E5" s="94"/>
      <c r="F5" s="94"/>
      <c r="G5" s="95"/>
      <c r="H5" s="96"/>
      <c r="I5" s="95"/>
    </row>
    <row r="6" ht="30" customHeight="1" spans="1:9">
      <c r="A6" s="97"/>
      <c r="B6" s="101"/>
      <c r="C6" s="102"/>
      <c r="D6" s="102"/>
      <c r="E6" s="102"/>
      <c r="F6" s="102"/>
      <c r="G6" s="100"/>
      <c r="H6" s="97"/>
      <c r="I6" s="100"/>
    </row>
    <row r="7" ht="30" customHeight="1" spans="1:11">
      <c r="A7" s="103"/>
      <c r="B7" s="101"/>
      <c r="C7" s="104"/>
      <c r="D7" s="104"/>
      <c r="E7" s="104"/>
      <c r="F7" s="104"/>
      <c r="G7" s="100"/>
      <c r="H7" s="97"/>
      <c r="I7" s="100"/>
      <c r="K7" s="108"/>
    </row>
    <row r="8" s="108" customFormat="1" ht="30" customHeight="1" spans="1:9">
      <c r="A8" s="92"/>
      <c r="B8" s="92"/>
      <c r="C8" s="94"/>
      <c r="D8" s="94"/>
      <c r="E8" s="94"/>
      <c r="F8" s="94"/>
      <c r="G8" s="95"/>
      <c r="H8" s="96"/>
      <c r="I8" s="95"/>
    </row>
    <row r="9" ht="30" customHeight="1" spans="1:9">
      <c r="A9" s="97"/>
      <c r="B9" s="101"/>
      <c r="C9" s="102"/>
      <c r="D9" s="102"/>
      <c r="E9" s="102"/>
      <c r="F9" s="102"/>
      <c r="G9" s="100"/>
      <c r="H9" s="97"/>
      <c r="I9" s="100"/>
    </row>
    <row r="10" ht="30" customHeight="1" spans="1:9">
      <c r="A10" s="103"/>
      <c r="B10" s="101"/>
      <c r="C10" s="110"/>
      <c r="D10" s="110"/>
      <c r="E10" s="110"/>
      <c r="F10" s="102"/>
      <c r="G10" s="100"/>
      <c r="H10" s="97"/>
      <c r="I10" s="100"/>
    </row>
    <row r="11" ht="30" customHeight="1" spans="1:9">
      <c r="A11" s="97"/>
      <c r="B11" s="101"/>
      <c r="C11" s="102"/>
      <c r="D11" s="102"/>
      <c r="E11" s="102"/>
      <c r="F11" s="102"/>
      <c r="G11" s="100"/>
      <c r="H11" s="97"/>
      <c r="I11" s="100"/>
    </row>
    <row r="12" ht="30" customHeight="1" spans="1:9">
      <c r="A12" s="103"/>
      <c r="B12" s="101"/>
      <c r="C12" s="104"/>
      <c r="D12" s="104"/>
      <c r="E12" s="104"/>
      <c r="F12" s="104"/>
      <c r="G12" s="100"/>
      <c r="H12" s="105"/>
      <c r="I12" s="100"/>
    </row>
    <row r="13" ht="30" customHeight="1" spans="1:9">
      <c r="A13" s="103"/>
      <c r="B13" s="101"/>
      <c r="C13" s="102"/>
      <c r="D13" s="102"/>
      <c r="E13" s="102"/>
      <c r="F13" s="102"/>
      <c r="G13" s="100"/>
      <c r="H13" s="105"/>
      <c r="I13" s="100"/>
    </row>
    <row r="14" s="108" customFormat="1" ht="30" customHeight="1" spans="1:9">
      <c r="A14" s="96" t="s">
        <v>144</v>
      </c>
      <c r="B14" s="96"/>
      <c r="C14" s="96"/>
      <c r="D14" s="96"/>
      <c r="E14" s="96"/>
      <c r="F14" s="96"/>
      <c r="G14" s="95">
        <f>G5+G8</f>
        <v>0</v>
      </c>
      <c r="H14" s="96">
        <f>H5+H8</f>
        <v>0</v>
      </c>
      <c r="I14" s="95">
        <f>I5+I8</f>
        <v>0</v>
      </c>
    </row>
  </sheetData>
  <mergeCells count="6">
    <mergeCell ref="A1:I1"/>
    <mergeCell ref="A3:B3"/>
    <mergeCell ref="C3:D3"/>
    <mergeCell ref="E3:F3"/>
    <mergeCell ref="G3:I3"/>
    <mergeCell ref="A14:B14"/>
  </mergeCells>
  <pageMargins left="0.75" right="0.75" top="1" bottom="1" header="0.5" footer="0.5"/>
  <pageSetup paperSize="8" scale="12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F28" sqref="F28"/>
    </sheetView>
  </sheetViews>
  <sheetFormatPr defaultColWidth="9" defaultRowHeight="14.25"/>
  <cols>
    <col min="4" max="4" width="8.375" customWidth="1"/>
    <col min="9" max="9" width="15.125" customWidth="1"/>
  </cols>
  <sheetData>
    <row r="1" ht="26.25" customHeight="1" spans="1:9">
      <c r="A1" s="85" t="s">
        <v>145</v>
      </c>
      <c r="B1" s="85"/>
      <c r="C1" s="85"/>
      <c r="D1" s="85"/>
      <c r="E1" s="85"/>
      <c r="F1" s="85"/>
      <c r="G1" s="85"/>
      <c r="H1" s="85"/>
      <c r="I1" s="85"/>
    </row>
    <row r="2" ht="36" customHeight="1" spans="1:9">
      <c r="A2" s="85" t="s">
        <v>146</v>
      </c>
      <c r="B2" s="85"/>
      <c r="C2" s="85"/>
      <c r="D2" s="85"/>
      <c r="E2" s="85"/>
      <c r="F2" s="85"/>
      <c r="G2" s="85"/>
      <c r="H2" s="85"/>
      <c r="I2" s="85"/>
    </row>
    <row r="3" spans="1:9">
      <c r="A3" s="86"/>
      <c r="B3" s="87"/>
      <c r="C3" s="87"/>
      <c r="D3" s="87"/>
      <c r="E3" s="87"/>
      <c r="F3" s="87"/>
      <c r="G3" s="87"/>
      <c r="H3" s="87"/>
      <c r="I3" s="107" t="s">
        <v>28</v>
      </c>
    </row>
    <row r="4" ht="33.95" customHeight="1" spans="1:9">
      <c r="A4" s="88" t="s">
        <v>29</v>
      </c>
      <c r="B4" s="88"/>
      <c r="C4" s="89" t="s">
        <v>141</v>
      </c>
      <c r="D4" s="90"/>
      <c r="E4" s="89" t="s">
        <v>142</v>
      </c>
      <c r="F4" s="90"/>
      <c r="G4" s="88" t="s">
        <v>147</v>
      </c>
      <c r="H4" s="88"/>
      <c r="I4" s="88"/>
    </row>
    <row r="5" ht="15" spans="1:9">
      <c r="A5" s="88" t="s">
        <v>41</v>
      </c>
      <c r="B5" s="88" t="s">
        <v>42</v>
      </c>
      <c r="C5" s="91" t="s">
        <v>41</v>
      </c>
      <c r="D5" s="91" t="s">
        <v>42</v>
      </c>
      <c r="E5" s="91" t="s">
        <v>41</v>
      </c>
      <c r="F5" s="91" t="s">
        <v>42</v>
      </c>
      <c r="G5" s="88" t="s">
        <v>30</v>
      </c>
      <c r="H5" s="88" t="s">
        <v>61</v>
      </c>
      <c r="I5" s="88" t="s">
        <v>62</v>
      </c>
    </row>
    <row r="6" spans="1:9">
      <c r="A6" s="92"/>
      <c r="B6" s="93"/>
      <c r="C6" s="94"/>
      <c r="D6" s="94"/>
      <c r="E6" s="94"/>
      <c r="F6" s="94"/>
      <c r="G6" s="95"/>
      <c r="H6" s="96"/>
      <c r="I6" s="95"/>
    </row>
    <row r="7" spans="1:9">
      <c r="A7" s="97"/>
      <c r="B7" s="98"/>
      <c r="C7" s="99"/>
      <c r="D7" s="99"/>
      <c r="E7" s="99"/>
      <c r="F7" s="99"/>
      <c r="G7" s="100"/>
      <c r="H7" s="97"/>
      <c r="I7" s="100"/>
    </row>
    <row r="8" spans="1:9">
      <c r="A8" s="97"/>
      <c r="B8" s="97"/>
      <c r="C8" s="101"/>
      <c r="D8" s="101"/>
      <c r="E8" s="101"/>
      <c r="F8" s="101"/>
      <c r="G8" s="95"/>
      <c r="H8" s="96"/>
      <c r="I8" s="100"/>
    </row>
    <row r="9" spans="1:9">
      <c r="A9" s="97"/>
      <c r="B9" s="98"/>
      <c r="C9" s="102"/>
      <c r="D9" s="102"/>
      <c r="E9" s="102"/>
      <c r="F9" s="102"/>
      <c r="G9" s="100"/>
      <c r="H9" s="97"/>
      <c r="I9" s="100"/>
    </row>
    <row r="10" spans="1:9">
      <c r="A10" s="103"/>
      <c r="B10" s="101"/>
      <c r="C10" s="104"/>
      <c r="D10" s="104"/>
      <c r="E10" s="104"/>
      <c r="F10" s="104"/>
      <c r="G10" s="100"/>
      <c r="H10" s="105"/>
      <c r="I10" s="100"/>
    </row>
    <row r="11" spans="1:9">
      <c r="A11" s="106"/>
      <c r="B11" s="92"/>
      <c r="C11" s="94"/>
      <c r="D11" s="94"/>
      <c r="E11" s="94"/>
      <c r="F11" s="94"/>
      <c r="G11" s="95"/>
      <c r="H11" s="96"/>
      <c r="I11" s="95"/>
    </row>
    <row r="12" spans="1:9">
      <c r="A12" s="97"/>
      <c r="B12" s="101"/>
      <c r="C12" s="102"/>
      <c r="D12" s="102"/>
      <c r="E12" s="102"/>
      <c r="F12" s="102"/>
      <c r="G12" s="100"/>
      <c r="H12" s="97"/>
      <c r="I12" s="100"/>
    </row>
    <row r="13" spans="1:9">
      <c r="A13" s="103"/>
      <c r="B13" s="101"/>
      <c r="C13" s="104"/>
      <c r="D13" s="104"/>
      <c r="E13" s="104"/>
      <c r="F13" s="104"/>
      <c r="G13" s="100"/>
      <c r="H13" s="97"/>
      <c r="I13" s="100"/>
    </row>
    <row r="14" spans="1:9">
      <c r="A14" s="96" t="s">
        <v>144</v>
      </c>
      <c r="B14" s="96"/>
      <c r="C14" s="96"/>
      <c r="D14" s="96"/>
      <c r="E14" s="96"/>
      <c r="F14" s="96"/>
      <c r="G14" s="95">
        <f>G11+G6</f>
        <v>0</v>
      </c>
      <c r="H14" s="96">
        <f>H11+H6</f>
        <v>0</v>
      </c>
      <c r="I14" s="95">
        <f>I11+I6</f>
        <v>0</v>
      </c>
    </row>
  </sheetData>
  <mergeCells count="7">
    <mergeCell ref="A1:I1"/>
    <mergeCell ref="A2:I2"/>
    <mergeCell ref="A4:B4"/>
    <mergeCell ref="C4:D4"/>
    <mergeCell ref="E4:F4"/>
    <mergeCell ref="G4:I4"/>
    <mergeCell ref="A14:B14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E5" sqref="E5"/>
    </sheetView>
  </sheetViews>
  <sheetFormatPr defaultColWidth="27" defaultRowHeight="34.5" customHeight="1" outlineLevelCol="3"/>
  <cols>
    <col min="1" max="1" width="32.75" customWidth="1"/>
    <col min="2" max="2" width="15.75" customWidth="1"/>
    <col min="3" max="3" width="15.625" style="72" customWidth="1"/>
    <col min="4" max="4" width="16.5" customWidth="1"/>
  </cols>
  <sheetData>
    <row r="1" ht="48.75" customHeight="1" spans="1:4">
      <c r="A1" s="73" t="s">
        <v>148</v>
      </c>
      <c r="B1" s="73"/>
      <c r="C1" s="74"/>
      <c r="D1" s="73"/>
    </row>
    <row r="2" customHeight="1" spans="1:4">
      <c r="A2" s="73" t="s">
        <v>149</v>
      </c>
      <c r="B2" s="73"/>
      <c r="C2" s="74"/>
      <c r="D2" s="73"/>
    </row>
    <row r="3" customHeight="1" spans="1:4">
      <c r="A3" s="75"/>
      <c r="B3" s="76" t="s">
        <v>28</v>
      </c>
      <c r="C3" s="77"/>
      <c r="D3" s="76"/>
    </row>
    <row r="4" customHeight="1" spans="1:4">
      <c r="A4" s="78" t="s">
        <v>150</v>
      </c>
      <c r="B4" s="79" t="s">
        <v>151</v>
      </c>
      <c r="C4" s="79" t="s">
        <v>152</v>
      </c>
      <c r="D4" s="79" t="s">
        <v>153</v>
      </c>
    </row>
    <row r="5" customHeight="1" spans="1:4">
      <c r="A5" s="80" t="s">
        <v>144</v>
      </c>
      <c r="B5" s="81">
        <v>0</v>
      </c>
      <c r="C5" s="82">
        <v>0</v>
      </c>
      <c r="D5" s="81">
        <v>0</v>
      </c>
    </row>
    <row r="6" customHeight="1" spans="1:4">
      <c r="A6" s="83" t="s">
        <v>154</v>
      </c>
      <c r="B6" s="84">
        <v>0</v>
      </c>
      <c r="C6" s="82">
        <v>0</v>
      </c>
      <c r="D6" s="81">
        <v>0</v>
      </c>
    </row>
    <row r="7" customHeight="1" spans="1:4">
      <c r="A7" s="83" t="s">
        <v>155</v>
      </c>
      <c r="B7" s="84">
        <v>0</v>
      </c>
      <c r="C7" s="82">
        <v>0</v>
      </c>
      <c r="D7" s="81">
        <v>0</v>
      </c>
    </row>
    <row r="8" customHeight="1" spans="1:4">
      <c r="A8" s="83" t="s">
        <v>156</v>
      </c>
      <c r="B8" s="84">
        <v>0</v>
      </c>
      <c r="C8" s="82">
        <v>0</v>
      </c>
      <c r="D8" s="82">
        <v>0</v>
      </c>
    </row>
    <row r="9" customHeight="1" spans="1:4">
      <c r="A9" s="83" t="s">
        <v>157</v>
      </c>
      <c r="B9" s="84">
        <v>0</v>
      </c>
      <c r="C9" s="82">
        <v>0</v>
      </c>
      <c r="D9" s="82">
        <v>0</v>
      </c>
    </row>
    <row r="10" customHeight="1" spans="1:4">
      <c r="A10" s="83" t="s">
        <v>158</v>
      </c>
      <c r="B10" s="81">
        <v>0</v>
      </c>
      <c r="C10" s="82">
        <v>0</v>
      </c>
      <c r="D10" s="81">
        <v>0</v>
      </c>
    </row>
  </sheetData>
  <mergeCells count="3">
    <mergeCell ref="A1:D1"/>
    <mergeCell ref="A2:D2"/>
    <mergeCell ref="B3:D3"/>
  </mergeCells>
  <pageMargins left="0.75" right="0.75" top="1" bottom="1" header="0.5" footer="0.5"/>
  <pageSetup paperSize="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收入预算</vt:lpstr>
      <vt:lpstr>支出预算</vt:lpstr>
      <vt:lpstr>财拨收支</vt:lpstr>
      <vt:lpstr>一般预算财拨支出</vt:lpstr>
      <vt:lpstr>一般财拨基本支出</vt:lpstr>
      <vt:lpstr>基金预算财拨支出</vt:lpstr>
      <vt:lpstr>国有资本经营预算财政支出</vt:lpstr>
      <vt:lpstr>三公经费</vt:lpstr>
      <vt:lpstr>政府采购</vt:lpstr>
      <vt:lpstr>单位整体绩效目标申报表</vt:lpstr>
      <vt:lpstr>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北京市大兴区水务局（主管）</dc:creator>
  <cp:lastModifiedBy>Administrator</cp:lastModifiedBy>
  <cp:revision>1</cp:revision>
  <dcterms:created xsi:type="dcterms:W3CDTF">2017-01-11T08:38:00Z</dcterms:created>
  <cp:lastPrinted>2024-01-26T07:35:00Z</cp:lastPrinted>
  <dcterms:modified xsi:type="dcterms:W3CDTF">2025-02-08T01:29:20Z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